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<sst xmlns="http://schemas.openxmlformats.org/spreadsheetml/2006/main" count="51" uniqueCount="48">
  <si>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</si>
  <si>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30th April 2023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</si>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</sst>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8" fillId="2" borderId="10" xfId="0" applyFont="1" applyFill="1" applyBorder="1" applyAlignment="1" applyProtection="1">
      <alignment horizontal="center" vertical="center" wrapText="1" readingOrder="1"/>
      <protection locked="0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0" fontId="8" fillId="2" borderId="13" xfId="0" applyFont="1" applyFill="1" applyBorder="1" applyAlignment="1" applyProtection="1">
      <alignment horizontal="center" vertical="center" wrapText="1" readingOrder="1"/>
      <protection locked="0"/>
    </xf>
    <xf numFmtId="0" fontId="9" fillId="2" borderId="11" xfId="0" applyFont="1" applyFill="1" applyBorder="1" applyAlignment="1">
      <alignment horizontal="center"/>
    </xf>
    <xf numFmtId="0" fontId="8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5" xfId="0" applyFont="1" applyFill="1" applyBorder="1" applyAlignment="1">
      <alignment horizontal="center"/>
    </xf>
    <xf numFmtId="0" fontId="8" fillId="3" borderId="15" xfId="0" applyFont="1" applyFill="1" applyBorder="1" applyAlignment="1" applyProtection="1">
      <alignment horizontal="center" vertical="top" wrapText="1" readingOrder="1"/>
      <protection locked="0"/>
    </xf>
    <xf numFmtId="0" fontId="8" fillId="4" borderId="15" xfId="0" applyFont="1" applyFill="1" applyBorder="1" applyAlignment="1" applyProtection="1">
      <alignment horizontal="center" vertical="top" wrapText="1" readingOrder="1"/>
      <protection locked="0"/>
    </xf>
    <xf numFmtId="0" fontId="9" fillId="5" borderId="15" xfId="0" applyFont="1" applyFill="1" applyBorder="1" applyAlignment="1">
      <alignment horizontal="center"/>
    </xf>
    <xf numFmtId="0" fontId="8" fillId="6" borderId="15" xfId="0" applyFont="1" applyFill="1" applyBorder="1" applyAlignment="1" applyProtection="1">
      <alignment horizontal="center" vertical="top" wrapText="1" readingOrder="1"/>
      <protection locked="0"/>
    </xf>
    <xf numFmtId="0" fontId="8" fillId="7" borderId="15" xfId="0" applyFont="1" applyFill="1" applyBorder="1" applyAlignment="1" applyProtection="1">
      <alignment horizontal="center" vertical="top" wrapText="1" readingOrder="1"/>
      <protection locked="0"/>
    </xf>
    <xf numFmtId="0" fontId="8" fillId="7" borderId="16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3%20Month%20Ends/Months%20Ends%20Summary%20Sheets%202023/Annual%20Total%20Shee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27</v>
          </cell>
          <cell r="F4">
            <v>29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8</v>
          </cell>
          <cell r="D6">
            <v>24</v>
          </cell>
          <cell r="E6">
            <v>27</v>
          </cell>
          <cell r="F6">
            <v>17</v>
          </cell>
        </row>
        <row r="7">
          <cell r="C7">
            <v>21</v>
          </cell>
          <cell r="D7">
            <v>28</v>
          </cell>
          <cell r="E7">
            <v>26</v>
          </cell>
          <cell r="F7">
            <v>14</v>
          </cell>
        </row>
        <row r="8">
          <cell r="C8">
            <v>18</v>
          </cell>
          <cell r="D8">
            <v>24</v>
          </cell>
          <cell r="E8">
            <v>20</v>
          </cell>
          <cell r="F8">
            <v>14</v>
          </cell>
        </row>
        <row r="10">
          <cell r="C10">
            <v>9</v>
          </cell>
          <cell r="D10">
            <v>16</v>
          </cell>
          <cell r="E10">
            <v>25</v>
          </cell>
          <cell r="F10">
            <v>10</v>
          </cell>
        </row>
        <row r="11">
          <cell r="C11">
            <v>156</v>
          </cell>
          <cell r="D11">
            <v>160</v>
          </cell>
          <cell r="E11">
            <v>108</v>
          </cell>
          <cell r="F11">
            <v>74</v>
          </cell>
        </row>
        <row r="12">
          <cell r="C12">
            <v>43</v>
          </cell>
          <cell r="D12">
            <v>52</v>
          </cell>
          <cell r="E12">
            <v>59</v>
          </cell>
          <cell r="F12">
            <v>43</v>
          </cell>
        </row>
        <row r="14">
          <cell r="C14">
            <v>26</v>
          </cell>
          <cell r="D14">
            <v>33</v>
          </cell>
          <cell r="E14">
            <v>47</v>
          </cell>
          <cell r="F14">
            <v>45</v>
          </cell>
        </row>
        <row r="15">
          <cell r="C15">
            <v>25</v>
          </cell>
          <cell r="D15">
            <v>33</v>
          </cell>
          <cell r="E15">
            <v>27</v>
          </cell>
          <cell r="F15">
            <v>29</v>
          </cell>
        </row>
        <row r="16">
          <cell r="C16">
            <v>23</v>
          </cell>
          <cell r="D16">
            <v>30</v>
          </cell>
          <cell r="E16">
            <v>25</v>
          </cell>
          <cell r="F16">
            <v>14</v>
          </cell>
        </row>
        <row r="17">
          <cell r="C17">
            <v>43</v>
          </cell>
          <cell r="D17">
            <v>45</v>
          </cell>
          <cell r="E17">
            <v>53</v>
          </cell>
          <cell r="F17">
            <v>50</v>
          </cell>
        </row>
        <row r="18">
          <cell r="C18">
            <v>99</v>
          </cell>
          <cell r="D18">
            <v>129</v>
          </cell>
          <cell r="E18">
            <v>113</v>
          </cell>
          <cell r="F18">
            <v>89</v>
          </cell>
        </row>
        <row r="19">
          <cell r="C19">
            <v>23</v>
          </cell>
          <cell r="D19">
            <v>17</v>
          </cell>
          <cell r="E19">
            <v>32</v>
          </cell>
          <cell r="F19">
            <v>23</v>
          </cell>
        </row>
        <row r="20">
          <cell r="C20">
            <v>14</v>
          </cell>
          <cell r="D20">
            <v>19</v>
          </cell>
          <cell r="E20">
            <v>4</v>
          </cell>
          <cell r="F20">
            <v>14</v>
          </cell>
        </row>
        <row r="21">
          <cell r="C21">
            <v>28</v>
          </cell>
          <cell r="D21">
            <v>24</v>
          </cell>
          <cell r="E21">
            <v>25</v>
          </cell>
          <cell r="F21">
            <v>29</v>
          </cell>
        </row>
        <row r="22">
          <cell r="C22">
            <v>25</v>
          </cell>
          <cell r="D22">
            <v>38</v>
          </cell>
          <cell r="E22">
            <v>33</v>
          </cell>
          <cell r="F22">
            <v>53</v>
          </cell>
        </row>
        <row r="23">
          <cell r="C23">
            <v>80</v>
          </cell>
          <cell r="D23">
            <v>69</v>
          </cell>
          <cell r="E23">
            <v>84</v>
          </cell>
          <cell r="F23">
            <v>48</v>
          </cell>
        </row>
        <row r="24">
          <cell r="C24">
            <v>30</v>
          </cell>
          <cell r="D24">
            <v>24</v>
          </cell>
          <cell r="E24">
            <v>40</v>
          </cell>
          <cell r="F24">
            <v>36</v>
          </cell>
        </row>
        <row r="25">
          <cell r="C25">
            <v>11</v>
          </cell>
          <cell r="D25">
            <v>2</v>
          </cell>
          <cell r="E25">
            <v>8</v>
          </cell>
          <cell r="F25">
            <v>8</v>
          </cell>
        </row>
        <row r="26">
          <cell r="C26">
            <v>7</v>
          </cell>
          <cell r="D26">
            <v>9</v>
          </cell>
          <cell r="E26">
            <v>20</v>
          </cell>
          <cell r="F26">
            <v>11</v>
          </cell>
        </row>
        <row r="28">
          <cell r="C28">
            <v>50</v>
          </cell>
          <cell r="D28">
            <v>31</v>
          </cell>
          <cell r="E28">
            <v>53</v>
          </cell>
          <cell r="F28">
            <v>41</v>
          </cell>
        </row>
        <row r="29">
          <cell r="C29">
            <v>39</v>
          </cell>
          <cell r="D29">
            <v>30</v>
          </cell>
          <cell r="E29">
            <v>46</v>
          </cell>
          <cell r="F29">
            <v>22</v>
          </cell>
        </row>
        <row r="30">
          <cell r="C30">
            <v>11</v>
          </cell>
          <cell r="D30">
            <v>34</v>
          </cell>
          <cell r="E30">
            <v>27</v>
          </cell>
          <cell r="F30">
            <v>20</v>
          </cell>
        </row>
        <row r="31">
          <cell r="C31">
            <v>40</v>
          </cell>
          <cell r="D31">
            <v>19</v>
          </cell>
          <cell r="E31">
            <v>43</v>
          </cell>
          <cell r="F31">
            <v>36</v>
          </cell>
        </row>
        <row r="32">
          <cell r="C32">
            <v>23</v>
          </cell>
          <cell r="D32">
            <v>21</v>
          </cell>
          <cell r="E32">
            <v>27</v>
          </cell>
          <cell r="F32">
            <v>13</v>
          </cell>
        </row>
        <row r="33">
          <cell r="C33">
            <v>23</v>
          </cell>
          <cell r="D33">
            <v>28</v>
          </cell>
          <cell r="E33">
            <v>16</v>
          </cell>
          <cell r="F33">
            <v>18</v>
          </cell>
        </row>
        <row r="34">
          <cell r="C34">
            <v>593</v>
          </cell>
          <cell r="D34">
            <v>828</v>
          </cell>
          <cell r="E34">
            <v>934</v>
          </cell>
          <cell r="F34">
            <v>427</v>
          </cell>
        </row>
        <row r="35">
          <cell r="C35">
            <v>15</v>
          </cell>
          <cell r="D35">
            <v>11</v>
          </cell>
          <cell r="E35">
            <v>22</v>
          </cell>
          <cell r="F35">
            <v>15</v>
          </cell>
        </row>
        <row r="36">
          <cell r="C36">
            <v>62</v>
          </cell>
          <cell r="D36">
            <v>46</v>
          </cell>
          <cell r="E36">
            <v>62</v>
          </cell>
          <cell r="F36">
            <v>43</v>
          </cell>
        </row>
        <row r="37">
          <cell r="C37">
            <v>0</v>
          </cell>
          <cell r="D37">
            <v>4</v>
          </cell>
          <cell r="E37">
            <v>44</v>
          </cell>
          <cell r="F37">
            <v>13</v>
          </cell>
        </row>
        <row r="38">
          <cell r="C38">
            <v>30</v>
          </cell>
          <cell r="D38">
            <v>38</v>
          </cell>
          <cell r="E38">
            <v>43</v>
          </cell>
          <cell r="F38">
            <v>36</v>
          </cell>
        </row>
        <row r="39">
          <cell r="C39">
            <v>31</v>
          </cell>
          <cell r="D39">
            <v>35</v>
          </cell>
          <cell r="E39">
            <v>33</v>
          </cell>
          <cell r="F39">
            <v>21</v>
          </cell>
        </row>
        <row r="40">
          <cell r="C40">
            <v>54</v>
          </cell>
          <cell r="D40">
            <v>28</v>
          </cell>
          <cell r="E40">
            <v>28</v>
          </cell>
          <cell r="F40">
            <v>38</v>
          </cell>
        </row>
      </sheetData>
      <sheetData sheetId="3">
        <row r="4">
          <cell r="C4">
            <v>4</v>
          </cell>
          <cell r="F4">
            <v>4</v>
          </cell>
        </row>
        <row r="5">
          <cell r="F5">
            <v>0</v>
          </cell>
        </row>
        <row r="6">
          <cell r="F6">
            <v>24</v>
          </cell>
        </row>
        <row r="7">
          <cell r="F7">
            <v>27</v>
          </cell>
        </row>
        <row r="8">
          <cell r="F8">
            <v>8</v>
          </cell>
        </row>
        <row r="10">
          <cell r="F10">
            <v>21</v>
          </cell>
        </row>
        <row r="11">
          <cell r="F11">
            <v>7</v>
          </cell>
        </row>
        <row r="12">
          <cell r="F12">
            <v>8</v>
          </cell>
        </row>
        <row r="14">
          <cell r="F14">
            <v>16</v>
          </cell>
        </row>
        <row r="15">
          <cell r="F15">
            <v>14</v>
          </cell>
        </row>
        <row r="16">
          <cell r="F16">
            <v>16</v>
          </cell>
        </row>
        <row r="17">
          <cell r="F17">
            <v>4</v>
          </cell>
        </row>
        <row r="18">
          <cell r="F18">
            <v>9</v>
          </cell>
        </row>
        <row r="19">
          <cell r="F19">
            <v>12</v>
          </cell>
        </row>
        <row r="20">
          <cell r="F20">
            <v>20</v>
          </cell>
        </row>
        <row r="21">
          <cell r="F21">
            <v>18</v>
          </cell>
        </row>
        <row r="22">
          <cell r="F22">
            <v>8</v>
          </cell>
        </row>
        <row r="23">
          <cell r="F23">
            <v>14</v>
          </cell>
        </row>
        <row r="24">
          <cell r="F24">
            <v>25</v>
          </cell>
        </row>
        <row r="25">
          <cell r="F25">
            <v>7</v>
          </cell>
        </row>
        <row r="26">
          <cell r="F26">
            <v>14</v>
          </cell>
        </row>
        <row r="28">
          <cell r="F28">
            <v>31</v>
          </cell>
        </row>
        <row r="29">
          <cell r="F29">
            <v>8</v>
          </cell>
        </row>
        <row r="30">
          <cell r="F30">
            <v>10</v>
          </cell>
        </row>
        <row r="31">
          <cell r="F31">
            <v>24</v>
          </cell>
        </row>
        <row r="32">
          <cell r="F32">
            <v>23</v>
          </cell>
        </row>
        <row r="33">
          <cell r="F33">
            <v>14</v>
          </cell>
        </row>
        <row r="35">
          <cell r="F35">
            <v>16</v>
          </cell>
        </row>
        <row r="36">
          <cell r="F36">
            <v>5</v>
          </cell>
        </row>
        <row r="37">
          <cell r="F37">
            <v>29</v>
          </cell>
        </row>
        <row r="38">
          <cell r="F38">
            <v>21</v>
          </cell>
        </row>
        <row r="39">
          <cell r="F39">
            <v>9</v>
          </cell>
        </row>
        <row r="40">
          <cell r="F40">
            <v>11</v>
          </cell>
        </row>
      </sheetData>
      <sheetData sheetId="4">
        <row r="4">
          <cell r="C4">
            <v>1</v>
          </cell>
          <cell r="F4">
            <v>2</v>
          </cell>
        </row>
        <row r="5">
          <cell r="F5">
            <v>0</v>
          </cell>
        </row>
        <row r="6">
          <cell r="F6">
            <v>3</v>
          </cell>
        </row>
        <row r="7">
          <cell r="F7">
            <v>2</v>
          </cell>
        </row>
        <row r="8">
          <cell r="F8">
            <v>10</v>
          </cell>
        </row>
        <row r="10">
          <cell r="F10">
            <v>2</v>
          </cell>
        </row>
        <row r="11">
          <cell r="F11">
            <v>2</v>
          </cell>
        </row>
        <row r="12">
          <cell r="F12">
            <v>4</v>
          </cell>
        </row>
        <row r="14">
          <cell r="F14">
            <v>5</v>
          </cell>
        </row>
        <row r="15">
          <cell r="F15">
            <v>4</v>
          </cell>
        </row>
        <row r="16">
          <cell r="F16">
            <v>5</v>
          </cell>
        </row>
        <row r="17">
          <cell r="F17">
            <v>5</v>
          </cell>
        </row>
        <row r="18">
          <cell r="F18">
            <v>0</v>
          </cell>
        </row>
        <row r="19">
          <cell r="F19">
            <v>4</v>
          </cell>
        </row>
        <row r="20">
          <cell r="F20">
            <v>0</v>
          </cell>
        </row>
        <row r="21">
          <cell r="F21">
            <v>1</v>
          </cell>
        </row>
        <row r="22">
          <cell r="F22">
            <v>2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1</v>
          </cell>
        </row>
        <row r="28">
          <cell r="F28">
            <v>1</v>
          </cell>
        </row>
        <row r="29">
          <cell r="F29">
            <v>1</v>
          </cell>
        </row>
        <row r="30">
          <cell r="F30">
            <v>0</v>
          </cell>
        </row>
        <row r="31">
          <cell r="F31">
            <v>1</v>
          </cell>
        </row>
        <row r="32">
          <cell r="F32">
            <v>3</v>
          </cell>
        </row>
        <row r="33">
          <cell r="F33">
            <v>2</v>
          </cell>
        </row>
        <row r="35">
          <cell r="F35">
            <v>1</v>
          </cell>
        </row>
        <row r="36">
          <cell r="F36">
            <v>3</v>
          </cell>
        </row>
        <row r="37">
          <cell r="F37">
            <v>0</v>
          </cell>
        </row>
        <row r="38">
          <cell r="F38">
            <v>5</v>
          </cell>
        </row>
        <row r="39">
          <cell r="F39">
            <v>3</v>
          </cell>
        </row>
        <row r="40">
          <cell r="F40">
            <v>1</v>
          </cell>
        </row>
      </sheetData>
      <sheetData sheetId="5">
        <row r="4">
          <cell r="C4">
            <v>10</v>
          </cell>
          <cell r="F4">
            <v>12</v>
          </cell>
        </row>
        <row r="5">
          <cell r="F5">
            <v>0</v>
          </cell>
        </row>
        <row r="6">
          <cell r="F6">
            <v>71</v>
          </cell>
        </row>
        <row r="7">
          <cell r="F7">
            <v>82</v>
          </cell>
        </row>
        <row r="8">
          <cell r="F8">
            <v>26</v>
          </cell>
        </row>
        <row r="10">
          <cell r="F10">
            <v>28</v>
          </cell>
        </row>
        <row r="11">
          <cell r="F11">
            <v>38</v>
          </cell>
        </row>
        <row r="12">
          <cell r="F12">
            <v>48</v>
          </cell>
        </row>
        <row r="14">
          <cell r="F14">
            <v>34</v>
          </cell>
        </row>
        <row r="15">
          <cell r="F15">
            <v>28</v>
          </cell>
        </row>
        <row r="16">
          <cell r="F16">
            <v>24</v>
          </cell>
        </row>
        <row r="17">
          <cell r="F17">
            <v>27</v>
          </cell>
        </row>
        <row r="18">
          <cell r="F18">
            <v>16</v>
          </cell>
        </row>
        <row r="19">
          <cell r="F19">
            <v>38</v>
          </cell>
        </row>
        <row r="20">
          <cell r="F20">
            <v>20</v>
          </cell>
        </row>
        <row r="21">
          <cell r="F21">
            <v>27</v>
          </cell>
        </row>
        <row r="22">
          <cell r="F22">
            <v>26</v>
          </cell>
        </row>
        <row r="23">
          <cell r="F23">
            <v>54</v>
          </cell>
        </row>
        <row r="24">
          <cell r="F24">
            <v>47</v>
          </cell>
        </row>
        <row r="25">
          <cell r="F25">
            <v>6</v>
          </cell>
        </row>
        <row r="26">
          <cell r="F26">
            <v>11</v>
          </cell>
        </row>
        <row r="28">
          <cell r="F28">
            <v>74</v>
          </cell>
        </row>
        <row r="29">
          <cell r="F29">
            <v>22</v>
          </cell>
        </row>
        <row r="30">
          <cell r="F30">
            <v>20</v>
          </cell>
        </row>
        <row r="31">
          <cell r="F31">
            <v>42</v>
          </cell>
        </row>
        <row r="32">
          <cell r="F32">
            <v>47</v>
          </cell>
        </row>
        <row r="33">
          <cell r="F33">
            <v>43</v>
          </cell>
        </row>
        <row r="35">
          <cell r="F35">
            <v>38</v>
          </cell>
        </row>
        <row r="36">
          <cell r="F36">
            <v>19</v>
          </cell>
        </row>
        <row r="37">
          <cell r="F37">
            <v>29</v>
          </cell>
        </row>
        <row r="38">
          <cell r="F38">
            <v>62</v>
          </cell>
        </row>
        <row r="39">
          <cell r="F39">
            <v>25</v>
          </cell>
        </row>
        <row r="40">
          <cell r="F40">
            <v>29</v>
          </cell>
        </row>
      </sheetData>
      <sheetData sheetId="6">
        <row r="4">
          <cell r="C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4">
          <cell r="C4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6</v>
          </cell>
          <cell r="D4">
            <v>10</v>
          </cell>
          <cell r="E4">
            <v>12</v>
          </cell>
          <cell r="F4">
            <v>5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5</v>
          </cell>
          <cell r="D6">
            <v>4</v>
          </cell>
          <cell r="E6">
            <v>4</v>
          </cell>
          <cell r="F6">
            <v>6</v>
          </cell>
        </row>
        <row r="7">
          <cell r="C7">
            <v>14</v>
          </cell>
          <cell r="D7">
            <v>24</v>
          </cell>
          <cell r="E7">
            <v>12</v>
          </cell>
          <cell r="F7">
            <v>20</v>
          </cell>
        </row>
        <row r="8">
          <cell r="C8">
            <v>7</v>
          </cell>
          <cell r="D8">
            <v>4</v>
          </cell>
          <cell r="E8">
            <v>4</v>
          </cell>
          <cell r="F8">
            <v>8</v>
          </cell>
        </row>
        <row r="10">
          <cell r="C10">
            <v>16</v>
          </cell>
          <cell r="D10">
            <v>8</v>
          </cell>
          <cell r="E10">
            <v>12</v>
          </cell>
          <cell r="F10">
            <v>10</v>
          </cell>
        </row>
        <row r="11">
          <cell r="C11">
            <v>26</v>
          </cell>
          <cell r="D11">
            <v>52</v>
          </cell>
          <cell r="E11">
            <v>50</v>
          </cell>
          <cell r="F11">
            <v>42</v>
          </cell>
        </row>
        <row r="12">
          <cell r="C12">
            <v>15</v>
          </cell>
          <cell r="D12">
            <v>24</v>
          </cell>
          <cell r="E12">
            <v>18</v>
          </cell>
          <cell r="F12">
            <v>15</v>
          </cell>
        </row>
        <row r="14">
          <cell r="C14">
            <v>2</v>
          </cell>
          <cell r="D14">
            <v>21</v>
          </cell>
          <cell r="E14">
            <v>3</v>
          </cell>
          <cell r="F14">
            <v>23</v>
          </cell>
        </row>
        <row r="15">
          <cell r="C15">
            <v>17</v>
          </cell>
          <cell r="D15">
            <v>18</v>
          </cell>
          <cell r="E15">
            <v>1</v>
          </cell>
          <cell r="F15">
            <v>15</v>
          </cell>
        </row>
        <row r="16">
          <cell r="C16">
            <v>18</v>
          </cell>
          <cell r="D16">
            <v>12</v>
          </cell>
          <cell r="E16">
            <v>18</v>
          </cell>
          <cell r="F16">
            <v>8</v>
          </cell>
        </row>
        <row r="17">
          <cell r="C17">
            <v>17</v>
          </cell>
          <cell r="D17">
            <v>27</v>
          </cell>
          <cell r="E17">
            <v>14</v>
          </cell>
          <cell r="F17">
            <v>19</v>
          </cell>
        </row>
        <row r="18">
          <cell r="C18">
            <v>98</v>
          </cell>
          <cell r="D18">
            <v>101</v>
          </cell>
          <cell r="E18">
            <v>90</v>
          </cell>
          <cell r="F18">
            <v>65</v>
          </cell>
        </row>
        <row r="19">
          <cell r="C19">
            <v>4</v>
          </cell>
          <cell r="D19">
            <v>21</v>
          </cell>
          <cell r="E19">
            <v>17</v>
          </cell>
          <cell r="F19">
            <v>10</v>
          </cell>
        </row>
        <row r="20">
          <cell r="C20">
            <v>2</v>
          </cell>
          <cell r="D20">
            <v>1</v>
          </cell>
          <cell r="E20">
            <v>1</v>
          </cell>
          <cell r="F20">
            <v>2</v>
          </cell>
        </row>
        <row r="21">
          <cell r="C21">
            <v>3</v>
          </cell>
          <cell r="D21">
            <v>10</v>
          </cell>
          <cell r="E21">
            <v>3</v>
          </cell>
          <cell r="F21">
            <v>4</v>
          </cell>
        </row>
        <row r="22">
          <cell r="C22">
            <v>12</v>
          </cell>
          <cell r="D22">
            <v>9</v>
          </cell>
          <cell r="E22">
            <v>5</v>
          </cell>
          <cell r="F22">
            <v>14</v>
          </cell>
        </row>
        <row r="23">
          <cell r="C23">
            <v>24</v>
          </cell>
          <cell r="D23">
            <v>22</v>
          </cell>
          <cell r="E23">
            <v>26</v>
          </cell>
          <cell r="F23">
            <v>28</v>
          </cell>
        </row>
        <row r="24">
          <cell r="C24">
            <v>8</v>
          </cell>
          <cell r="D24">
            <v>3</v>
          </cell>
          <cell r="E24">
            <v>4</v>
          </cell>
          <cell r="F24">
            <v>5</v>
          </cell>
        </row>
        <row r="25">
          <cell r="C25">
            <v>0</v>
          </cell>
          <cell r="D25">
            <v>2</v>
          </cell>
          <cell r="E25">
            <v>4</v>
          </cell>
          <cell r="F25">
            <v>3</v>
          </cell>
        </row>
        <row r="26">
          <cell r="C26">
            <v>2</v>
          </cell>
          <cell r="D26">
            <v>2</v>
          </cell>
          <cell r="E26">
            <v>8</v>
          </cell>
          <cell r="F26">
            <v>1</v>
          </cell>
        </row>
        <row r="28">
          <cell r="C28">
            <v>1</v>
          </cell>
          <cell r="D28">
            <v>9</v>
          </cell>
          <cell r="E28">
            <v>4</v>
          </cell>
          <cell r="F28">
            <v>8</v>
          </cell>
        </row>
        <row r="29">
          <cell r="C29">
            <v>8</v>
          </cell>
          <cell r="D29">
            <v>17</v>
          </cell>
          <cell r="E29">
            <v>15</v>
          </cell>
          <cell r="F29">
            <v>18</v>
          </cell>
        </row>
        <row r="30">
          <cell r="C30">
            <v>7</v>
          </cell>
          <cell r="D30">
            <v>4</v>
          </cell>
          <cell r="E30">
            <v>12</v>
          </cell>
          <cell r="F30">
            <v>6</v>
          </cell>
        </row>
        <row r="31">
          <cell r="C31">
            <v>1</v>
          </cell>
          <cell r="D31">
            <v>1</v>
          </cell>
          <cell r="E31">
            <v>4</v>
          </cell>
          <cell r="F31">
            <v>5</v>
          </cell>
        </row>
        <row r="32">
          <cell r="C32">
            <v>6</v>
          </cell>
          <cell r="D32">
            <v>4</v>
          </cell>
          <cell r="E32">
            <v>5</v>
          </cell>
          <cell r="F32">
            <v>7</v>
          </cell>
        </row>
        <row r="33">
          <cell r="C33">
            <v>9</v>
          </cell>
          <cell r="D33">
            <v>8</v>
          </cell>
          <cell r="E33">
            <v>15</v>
          </cell>
          <cell r="F33">
            <v>23</v>
          </cell>
        </row>
        <row r="34">
          <cell r="C34">
            <v>75</v>
          </cell>
          <cell r="D34">
            <v>62</v>
          </cell>
          <cell r="E34">
            <v>55</v>
          </cell>
          <cell r="F34">
            <v>68</v>
          </cell>
        </row>
        <row r="35">
          <cell r="C35">
            <v>9</v>
          </cell>
          <cell r="D35">
            <v>15</v>
          </cell>
          <cell r="E35">
            <v>4</v>
          </cell>
          <cell r="F35">
            <v>8</v>
          </cell>
        </row>
        <row r="36">
          <cell r="C36">
            <v>16</v>
          </cell>
          <cell r="D36">
            <v>15</v>
          </cell>
          <cell r="E36">
            <v>16</v>
          </cell>
          <cell r="F36">
            <v>16</v>
          </cell>
        </row>
        <row r="37">
          <cell r="C37">
            <v>2</v>
          </cell>
          <cell r="D37">
            <v>1</v>
          </cell>
          <cell r="E37">
            <v>0</v>
          </cell>
          <cell r="F37">
            <v>0</v>
          </cell>
        </row>
        <row r="38">
          <cell r="C38">
            <v>3</v>
          </cell>
          <cell r="D38">
            <v>7</v>
          </cell>
          <cell r="E38">
            <v>5</v>
          </cell>
          <cell r="F38">
            <v>6</v>
          </cell>
        </row>
        <row r="39">
          <cell r="C39">
            <v>15</v>
          </cell>
          <cell r="D39">
            <v>17</v>
          </cell>
          <cell r="E39">
            <v>17</v>
          </cell>
          <cell r="F39">
            <v>15</v>
          </cell>
        </row>
        <row r="40">
          <cell r="C40">
            <v>9</v>
          </cell>
          <cell r="D40">
            <v>7</v>
          </cell>
          <cell r="E40">
            <v>11</v>
          </cell>
          <cell r="F40">
            <v>6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</row>
        <row r="7">
          <cell r="C7">
            <v>3</v>
          </cell>
          <cell r="D7">
            <v>9</v>
          </cell>
          <cell r="E7">
            <v>4</v>
          </cell>
          <cell r="F7">
            <v>2</v>
          </cell>
        </row>
        <row r="8">
          <cell r="C8">
            <v>2</v>
          </cell>
          <cell r="D8">
            <v>1</v>
          </cell>
          <cell r="E8">
            <v>2</v>
          </cell>
          <cell r="F8">
            <v>1</v>
          </cell>
        </row>
        <row r="10">
          <cell r="C10">
            <v>1</v>
          </cell>
          <cell r="D10">
            <v>1</v>
          </cell>
          <cell r="E10">
            <v>1</v>
          </cell>
          <cell r="F10">
            <v>2</v>
          </cell>
        </row>
        <row r="11">
          <cell r="C11">
            <v>12</v>
          </cell>
          <cell r="D11">
            <v>40</v>
          </cell>
          <cell r="E11">
            <v>35</v>
          </cell>
          <cell r="F11">
            <v>32</v>
          </cell>
        </row>
        <row r="12">
          <cell r="C12">
            <v>7</v>
          </cell>
          <cell r="D12">
            <v>5</v>
          </cell>
          <cell r="E12">
            <v>7</v>
          </cell>
          <cell r="F12">
            <v>8</v>
          </cell>
        </row>
        <row r="14">
          <cell r="C14">
            <v>1</v>
          </cell>
          <cell r="D14">
            <v>1</v>
          </cell>
          <cell r="E14">
            <v>1</v>
          </cell>
          <cell r="F14">
            <v>1</v>
          </cell>
        </row>
        <row r="15">
          <cell r="C15">
            <v>7</v>
          </cell>
          <cell r="D15">
            <v>3</v>
          </cell>
          <cell r="E15">
            <v>0</v>
          </cell>
          <cell r="F15">
            <v>3</v>
          </cell>
        </row>
        <row r="16">
          <cell r="C16">
            <v>3</v>
          </cell>
          <cell r="D16">
            <v>3</v>
          </cell>
          <cell r="E16">
            <v>1</v>
          </cell>
          <cell r="F16">
            <v>1</v>
          </cell>
        </row>
        <row r="17">
          <cell r="C17">
            <v>8</v>
          </cell>
          <cell r="D17">
            <v>3</v>
          </cell>
          <cell r="E17">
            <v>4</v>
          </cell>
          <cell r="F17">
            <v>4</v>
          </cell>
        </row>
        <row r="18">
          <cell r="C18">
            <v>94</v>
          </cell>
          <cell r="D18">
            <v>94</v>
          </cell>
          <cell r="E18">
            <v>82</v>
          </cell>
          <cell r="F18">
            <v>62</v>
          </cell>
        </row>
        <row r="19">
          <cell r="C19">
            <v>4</v>
          </cell>
          <cell r="D19">
            <v>2</v>
          </cell>
          <cell r="E19">
            <v>3</v>
          </cell>
          <cell r="F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</row>
        <row r="21">
          <cell r="C21">
            <v>1</v>
          </cell>
          <cell r="D21">
            <v>1</v>
          </cell>
          <cell r="E21">
            <v>1</v>
          </cell>
          <cell r="F21">
            <v>4</v>
          </cell>
        </row>
        <row r="22">
          <cell r="C22">
            <v>0</v>
          </cell>
          <cell r="D22">
            <v>1</v>
          </cell>
          <cell r="E22">
            <v>0</v>
          </cell>
          <cell r="F22">
            <v>1</v>
          </cell>
        </row>
        <row r="23">
          <cell r="C23">
            <v>4</v>
          </cell>
          <cell r="D23">
            <v>7</v>
          </cell>
          <cell r="E23">
            <v>3</v>
          </cell>
          <cell r="F23">
            <v>4</v>
          </cell>
        </row>
        <row r="24">
          <cell r="C24">
            <v>1</v>
          </cell>
          <cell r="D24">
            <v>0</v>
          </cell>
          <cell r="E24">
            <v>1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2</v>
          </cell>
          <cell r="D26">
            <v>1</v>
          </cell>
          <cell r="E26">
            <v>1</v>
          </cell>
          <cell r="F26">
            <v>1</v>
          </cell>
        </row>
        <row r="28">
          <cell r="C28">
            <v>1</v>
          </cell>
          <cell r="D28">
            <v>2</v>
          </cell>
          <cell r="E28">
            <v>1</v>
          </cell>
          <cell r="F28">
            <v>0</v>
          </cell>
        </row>
        <row r="29">
          <cell r="C29">
            <v>7</v>
          </cell>
          <cell r="D29">
            <v>1</v>
          </cell>
          <cell r="E29">
            <v>1</v>
          </cell>
          <cell r="F29">
            <v>1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1</v>
          </cell>
        </row>
        <row r="31">
          <cell r="C31">
            <v>0</v>
          </cell>
          <cell r="D31">
            <v>1</v>
          </cell>
          <cell r="E31">
            <v>3</v>
          </cell>
          <cell r="F31">
            <v>2</v>
          </cell>
        </row>
        <row r="32">
          <cell r="C32">
            <v>1</v>
          </cell>
          <cell r="D32">
            <v>2</v>
          </cell>
          <cell r="E32">
            <v>2</v>
          </cell>
          <cell r="F32">
            <v>1</v>
          </cell>
        </row>
        <row r="33">
          <cell r="C33">
            <v>7</v>
          </cell>
          <cell r="D33">
            <v>3</v>
          </cell>
          <cell r="E33">
            <v>6</v>
          </cell>
          <cell r="F33">
            <v>2</v>
          </cell>
        </row>
        <row r="34">
          <cell r="C34">
            <v>71</v>
          </cell>
          <cell r="D34">
            <v>62</v>
          </cell>
          <cell r="E34">
            <v>53</v>
          </cell>
          <cell r="F34">
            <v>65</v>
          </cell>
        </row>
        <row r="35">
          <cell r="C35">
            <v>0</v>
          </cell>
          <cell r="D35">
            <v>4</v>
          </cell>
          <cell r="E35">
            <v>0</v>
          </cell>
          <cell r="F35">
            <v>3</v>
          </cell>
        </row>
        <row r="36">
          <cell r="C36">
            <v>2</v>
          </cell>
          <cell r="D36">
            <v>4</v>
          </cell>
          <cell r="E36">
            <v>1</v>
          </cell>
          <cell r="F36">
            <v>2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2</v>
          </cell>
          <cell r="D38">
            <v>5</v>
          </cell>
          <cell r="E38">
            <v>2</v>
          </cell>
          <cell r="F38">
            <v>3</v>
          </cell>
        </row>
        <row r="39">
          <cell r="C39">
            <v>4</v>
          </cell>
          <cell r="D39">
            <v>5</v>
          </cell>
          <cell r="E39">
            <v>6</v>
          </cell>
          <cell r="F39">
            <v>3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0</v>
          </cell>
        </row>
      </sheetData>
      <sheetData sheetId="10"/>
      <sheetData sheetId="11">
        <row r="4">
          <cell r="C4">
            <v>0</v>
          </cell>
          <cell r="D4">
            <v>9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5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21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5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10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52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20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13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17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11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28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99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22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11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9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23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3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2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3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6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17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4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4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8</v>
          </cell>
          <cell r="E33">
            <v>0</v>
          </cell>
          <cell r="F33">
            <v>0</v>
          </cell>
        </row>
        <row r="35">
          <cell r="C35">
            <v>0</v>
          </cell>
          <cell r="D35">
            <v>14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14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6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17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7</v>
          </cell>
          <cell r="E40">
            <v>0</v>
          </cell>
          <cell r="F40">
            <v>0</v>
          </cell>
        </row>
      </sheetData>
      <sheetData sheetId="12"/>
      <sheetData sheetId="13">
        <row r="4">
          <cell r="C4">
            <v>11</v>
          </cell>
          <cell r="D4">
            <v>13</v>
          </cell>
          <cell r="E4">
            <v>15</v>
          </cell>
          <cell r="F4">
            <v>11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3</v>
          </cell>
          <cell r="D6">
            <v>6</v>
          </cell>
          <cell r="E6">
            <v>3</v>
          </cell>
          <cell r="F6">
            <v>4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1</v>
          </cell>
        </row>
        <row r="8">
          <cell r="C8">
            <v>6</v>
          </cell>
          <cell r="D8">
            <v>6</v>
          </cell>
          <cell r="E8">
            <v>3</v>
          </cell>
          <cell r="F8">
            <v>6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4</v>
          </cell>
        </row>
        <row r="11">
          <cell r="C11">
            <v>17</v>
          </cell>
          <cell r="D11">
            <v>15</v>
          </cell>
          <cell r="E11">
            <v>26</v>
          </cell>
          <cell r="F11">
            <v>15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7</v>
          </cell>
        </row>
        <row r="14">
          <cell r="C14">
            <v>16</v>
          </cell>
          <cell r="D14">
            <v>18</v>
          </cell>
          <cell r="E14">
            <v>28</v>
          </cell>
          <cell r="F14">
            <v>24</v>
          </cell>
        </row>
        <row r="15">
          <cell r="C15">
            <v>11</v>
          </cell>
          <cell r="D15">
            <v>11</v>
          </cell>
          <cell r="E15">
            <v>9</v>
          </cell>
          <cell r="F15">
            <v>18</v>
          </cell>
        </row>
        <row r="16">
          <cell r="C16">
            <v>6</v>
          </cell>
          <cell r="D16">
            <v>12</v>
          </cell>
          <cell r="E16">
            <v>3</v>
          </cell>
          <cell r="F16">
            <v>5</v>
          </cell>
        </row>
        <row r="17">
          <cell r="C17">
            <v>19</v>
          </cell>
          <cell r="D17">
            <v>24</v>
          </cell>
          <cell r="E17">
            <v>23</v>
          </cell>
          <cell r="F17">
            <v>18</v>
          </cell>
        </row>
        <row r="18">
          <cell r="C18">
            <v>7</v>
          </cell>
          <cell r="D18">
            <v>6</v>
          </cell>
          <cell r="E18">
            <v>3</v>
          </cell>
          <cell r="F18">
            <v>3</v>
          </cell>
        </row>
        <row r="19">
          <cell r="C19">
            <v>3</v>
          </cell>
          <cell r="D19">
            <v>10</v>
          </cell>
          <cell r="E19">
            <v>5</v>
          </cell>
          <cell r="F19">
            <v>3</v>
          </cell>
        </row>
        <row r="20">
          <cell r="C20">
            <v>0</v>
          </cell>
          <cell r="D20">
            <v>3</v>
          </cell>
          <cell r="E20">
            <v>1</v>
          </cell>
          <cell r="F20">
            <v>1</v>
          </cell>
        </row>
        <row r="21">
          <cell r="C21">
            <v>15</v>
          </cell>
          <cell r="D21">
            <v>14</v>
          </cell>
          <cell r="E21">
            <v>14</v>
          </cell>
          <cell r="F21">
            <v>17</v>
          </cell>
        </row>
        <row r="22">
          <cell r="C22">
            <v>13</v>
          </cell>
          <cell r="D22">
            <v>13</v>
          </cell>
          <cell r="E22">
            <v>17</v>
          </cell>
          <cell r="F22">
            <v>24</v>
          </cell>
        </row>
        <row r="23">
          <cell r="C23">
            <v>46</v>
          </cell>
          <cell r="D23">
            <v>36</v>
          </cell>
          <cell r="E23">
            <v>42</v>
          </cell>
          <cell r="F23">
            <v>27</v>
          </cell>
        </row>
        <row r="24">
          <cell r="C24">
            <v>16</v>
          </cell>
          <cell r="D24">
            <v>16</v>
          </cell>
          <cell r="E24">
            <v>23</v>
          </cell>
          <cell r="F24">
            <v>18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</row>
        <row r="26">
          <cell r="C26">
            <v>7</v>
          </cell>
          <cell r="D26">
            <v>6</v>
          </cell>
          <cell r="E26">
            <v>9</v>
          </cell>
          <cell r="F26">
            <v>11</v>
          </cell>
        </row>
        <row r="28">
          <cell r="C28">
            <v>13</v>
          </cell>
          <cell r="D28">
            <v>24</v>
          </cell>
          <cell r="E28">
            <v>8</v>
          </cell>
          <cell r="F28">
            <v>26</v>
          </cell>
        </row>
        <row r="29">
          <cell r="C29">
            <v>17</v>
          </cell>
          <cell r="D29">
            <v>13</v>
          </cell>
          <cell r="E29">
            <v>12</v>
          </cell>
          <cell r="F29">
            <v>23</v>
          </cell>
        </row>
        <row r="30">
          <cell r="C30">
            <v>9</v>
          </cell>
          <cell r="D30">
            <v>10</v>
          </cell>
          <cell r="E30">
            <v>18</v>
          </cell>
          <cell r="F30">
            <v>8</v>
          </cell>
        </row>
        <row r="31">
          <cell r="C31">
            <v>17</v>
          </cell>
          <cell r="D31">
            <v>14</v>
          </cell>
          <cell r="E31">
            <v>13</v>
          </cell>
          <cell r="F31">
            <v>18</v>
          </cell>
        </row>
        <row r="32">
          <cell r="C32">
            <v>13</v>
          </cell>
          <cell r="D32">
            <v>10</v>
          </cell>
          <cell r="E32">
            <v>11</v>
          </cell>
          <cell r="F32">
            <v>6</v>
          </cell>
        </row>
        <row r="33">
          <cell r="C33">
            <v>3</v>
          </cell>
          <cell r="D33">
            <v>0</v>
          </cell>
          <cell r="E33">
            <v>0</v>
          </cell>
          <cell r="F33">
            <v>2</v>
          </cell>
        </row>
        <row r="35">
          <cell r="C35">
            <v>2</v>
          </cell>
          <cell r="D35">
            <v>0</v>
          </cell>
          <cell r="E35">
            <v>1</v>
          </cell>
          <cell r="F35">
            <v>1</v>
          </cell>
        </row>
        <row r="36">
          <cell r="C36">
            <v>25</v>
          </cell>
          <cell r="D36">
            <v>20</v>
          </cell>
          <cell r="E36">
            <v>28</v>
          </cell>
          <cell r="F36">
            <v>22</v>
          </cell>
        </row>
        <row r="37">
          <cell r="C37">
            <v>1</v>
          </cell>
          <cell r="D37">
            <v>3</v>
          </cell>
          <cell r="E37">
            <v>1</v>
          </cell>
          <cell r="F37">
            <v>6</v>
          </cell>
        </row>
        <row r="38">
          <cell r="C38">
            <v>10</v>
          </cell>
          <cell r="D38">
            <v>15</v>
          </cell>
          <cell r="E38">
            <v>14</v>
          </cell>
          <cell r="F38">
            <v>16</v>
          </cell>
        </row>
        <row r="39">
          <cell r="C39">
            <v>9</v>
          </cell>
          <cell r="D39">
            <v>7</v>
          </cell>
          <cell r="E39">
            <v>6</v>
          </cell>
          <cell r="F39">
            <v>9</v>
          </cell>
        </row>
        <row r="40">
          <cell r="C40">
            <v>20</v>
          </cell>
          <cell r="D40">
            <v>13</v>
          </cell>
          <cell r="E40">
            <v>11</v>
          </cell>
          <cell r="F40">
            <v>28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1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1</v>
          </cell>
          <cell r="E11">
            <v>1</v>
          </cell>
          <cell r="F11">
            <v>0</v>
          </cell>
        </row>
        <row r="12">
          <cell r="C12">
            <v>1</v>
          </cell>
          <cell r="D12">
            <v>1</v>
          </cell>
          <cell r="E12">
            <v>2</v>
          </cell>
          <cell r="F12">
            <v>1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1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3</v>
          </cell>
          <cell r="E21">
            <v>0</v>
          </cell>
          <cell r="F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1</v>
          </cell>
          <cell r="D23">
            <v>1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</row>
        <row r="26">
          <cell r="C26">
            <v>0</v>
          </cell>
          <cell r="D26">
            <v>0</v>
          </cell>
          <cell r="E26">
            <v>2</v>
          </cell>
          <cell r="F26">
            <v>0</v>
          </cell>
        </row>
        <row r="28">
          <cell r="C28">
            <v>1</v>
          </cell>
          <cell r="D28">
            <v>0</v>
          </cell>
          <cell r="E28">
            <v>1</v>
          </cell>
          <cell r="F28">
            <v>1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</row>
        <row r="30">
          <cell r="C30">
            <v>2</v>
          </cell>
          <cell r="D30">
            <v>1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1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2</v>
          </cell>
          <cell r="F38">
            <v>1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4</v>
          </cell>
          <cell r="D40">
            <v>1</v>
          </cell>
          <cell r="E40">
            <v>0</v>
          </cell>
          <cell r="F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5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2</v>
          </cell>
          <cell r="D7">
            <v>4</v>
          </cell>
          <cell r="E7">
            <v>1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2</v>
          </cell>
          <cell r="F8">
            <v>1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3</v>
          </cell>
          <cell r="D23">
            <v>2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1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3</v>
          </cell>
        </row>
        <row r="29">
          <cell r="C29">
            <v>1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4</v>
          </cell>
          <cell r="E31">
            <v>1</v>
          </cell>
          <cell r="F31">
            <v>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2</v>
          </cell>
          <cell r="D35">
            <v>0</v>
          </cell>
          <cell r="E35">
            <v>2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2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="80" zoomScaleNormal="80" workbookViewId="0">
      <selection activeCell="P5" sqref="P5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4" width="16.7109375" customWidth="1"/>
    <col min="5" max="5" width="14.42578125" bestFit="1" customWidth="1"/>
    <col min="6" max="6" width="9.5703125" bestFit="1" customWidth="1"/>
    <col min="7" max="7" width="16.7109375" customWidth="1"/>
    <col min="8" max="9" width="16.140625" hidden="1" customWidth="1"/>
    <col min="10" max="10" width="12.140625" customWidth="1"/>
    <col min="11" max="11" width="12.140625" style="51" customWidth="1"/>
    <col min="12" max="12" width="12.140625" customWidth="1"/>
    <col min="13" max="13" width="24.140625" bestFit="1" customWidth="1"/>
    <col min="14" max="14" width="25.85546875" customWidth="1"/>
  </cols>
  <sheetData>
    <row r="1" spans="1:15" ht="26.2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6.25" x14ac:dyDescent="0.25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6.25" x14ac:dyDescent="0.25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2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32" customFormat="1" ht="60" customHeight="1" x14ac:dyDescent="0.25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31"/>
    </row>
    <row r="6" spans="1:15" s="22" customFormat="1" x14ac:dyDescent="0.2">
      <c r="A6" s="33" t="s">
        <v>18</v>
      </c>
      <c r="B6" s="34">
        <v>3.6</v>
      </c>
      <c r="C6" s="35">
        <f>SUM('[1]Total Applications'!$F4:$F5)</f>
        <v>29</v>
      </c>
      <c r="D6" s="35">
        <f>SUM('[1]Total Applications'!$C$4:$F5)</f>
        <v>112</v>
      </c>
      <c r="E6" s="36">
        <f>MAX('[1]Waiting Times 1st Cons'!$F4:$F5)</f>
        <v>4</v>
      </c>
      <c r="F6" s="36">
        <f>SUM('[1]Number Waiting Priority Apps'!$F4:$F5)</f>
        <v>2</v>
      </c>
      <c r="G6" s="36">
        <f>SUM('[1]Numbers Waiting 1st Cons'!$F4:$F5)</f>
        <v>12</v>
      </c>
      <c r="H6" s="37">
        <f>MAX('[1]Waiting Times 2nd Cons'!$F4:$F5)</f>
        <v>0</v>
      </c>
      <c r="I6" s="37">
        <f>SUM('[1]Numbers Waiting 1st Cons'!$F4:$F5)</f>
        <v>12</v>
      </c>
      <c r="J6" s="38">
        <f>SUM('[1]Number of 1st Cons Apps Held'!$C$4:$F5)</f>
        <v>33</v>
      </c>
      <c r="K6" s="38">
        <f>SUM('[1]Number of 2nd Cons Apps Held'!$C$4:$F5)</f>
        <v>9</v>
      </c>
      <c r="L6" s="38">
        <f>SUM('[1]Number of Priority Apps Held'!$C$4:$F5)</f>
        <v>3</v>
      </c>
      <c r="M6" s="39">
        <f>SUM('[1]District Court Family'!$C4:$F5)+SUM('[1]District Court Family Appeals'!$C4:$F5)</f>
        <v>50</v>
      </c>
      <c r="N6" s="40">
        <f>SUM('[1]CC Jud Sep &amp; Div'!$C$4:$F5)</f>
        <v>0</v>
      </c>
    </row>
    <row r="7" spans="1:15" s="22" customFormat="1" x14ac:dyDescent="0.2">
      <c r="A7" s="33" t="s">
        <v>19</v>
      </c>
      <c r="B7" s="34">
        <v>2</v>
      </c>
      <c r="C7" s="35">
        <f>'[1]Total Applications'!$F6</f>
        <v>17</v>
      </c>
      <c r="D7" s="35">
        <f>SUM('[1]Total Applications'!$C6:$F6)</f>
        <v>76</v>
      </c>
      <c r="E7" s="36">
        <f>'[1]Waiting Times 1st Cons'!$F6</f>
        <v>24</v>
      </c>
      <c r="F7" s="36">
        <f>'[1]Number Waiting Priority Apps'!$F6</f>
        <v>3</v>
      </c>
      <c r="G7" s="36">
        <f>'[1]Numbers Waiting 1st Cons'!$F6</f>
        <v>71</v>
      </c>
      <c r="H7" s="37">
        <f>'[1]Waiting Times 2nd Cons'!$F6</f>
        <v>0</v>
      </c>
      <c r="I7" s="37">
        <f>'[1]Numbers Waiting 2nd Cons'!$F6</f>
        <v>0</v>
      </c>
      <c r="J7" s="38">
        <f>SUM('[1]Number of 1st Cons Apps Held'!$C6:$F6)</f>
        <v>19</v>
      </c>
      <c r="K7" s="38">
        <f>SUM('[1]Number of 2nd Cons Apps Held'!$C6:$F6)</f>
        <v>5</v>
      </c>
      <c r="L7" s="38">
        <f>SUM('[1]Number of Priority Apps Held'!$C6:$F6)</f>
        <v>2</v>
      </c>
      <c r="M7" s="39">
        <f>SUM('[1]District Court Family'!$C6:$F6)+SUM('[1]District Court Family Appeals'!$C6:$F6)</f>
        <v>16</v>
      </c>
      <c r="N7" s="40">
        <f>SUM('[1]CC Jud Sep &amp; Div'!$C6:$F6)</f>
        <v>5</v>
      </c>
    </row>
    <row r="8" spans="1:15" s="22" customFormat="1" x14ac:dyDescent="0.2">
      <c r="A8" s="33" t="s">
        <v>20</v>
      </c>
      <c r="B8" s="34">
        <v>3.5</v>
      </c>
      <c r="C8" s="35">
        <f>'[1]Total Applications'!$F7</f>
        <v>14</v>
      </c>
      <c r="D8" s="35">
        <f>SUM('[1]Total Applications'!$C7:$F7)</f>
        <v>89</v>
      </c>
      <c r="E8" s="36">
        <f>'[1]Waiting Times 1st Cons'!$F7</f>
        <v>27</v>
      </c>
      <c r="F8" s="36">
        <f>'[1]Number Waiting Priority Apps'!$F7</f>
        <v>2</v>
      </c>
      <c r="G8" s="36">
        <f>'[1]Numbers Waiting 1st Cons'!$F7</f>
        <v>82</v>
      </c>
      <c r="H8" s="37">
        <f>'[1]Waiting Times 2nd Cons'!$F7</f>
        <v>0</v>
      </c>
      <c r="I8" s="37">
        <f>'[1]Numbers Waiting 2nd Cons'!$F7</f>
        <v>0</v>
      </c>
      <c r="J8" s="38">
        <f>SUM('[1]Number of 1st Cons Apps Held'!$C7:$F7)</f>
        <v>70</v>
      </c>
      <c r="K8" s="38">
        <f>SUM('[1]Number of 2nd Cons Apps Held'!$C7:$F7)</f>
        <v>21</v>
      </c>
      <c r="L8" s="38">
        <f>SUM('[1]Number of Priority Apps Held'!$C7:$F7)</f>
        <v>18</v>
      </c>
      <c r="M8" s="39">
        <f>SUM('[1]District Court Family'!$C7:$F7)+SUM('[1]District Court Family Appeals'!$C7:$F7)</f>
        <v>16</v>
      </c>
      <c r="N8" s="40">
        <f>SUM('[1]CC Jud Sep &amp; Div'!$C7:$F7)</f>
        <v>7</v>
      </c>
    </row>
    <row r="9" spans="1:15" s="22" customFormat="1" x14ac:dyDescent="0.2">
      <c r="A9" s="33" t="s">
        <v>21</v>
      </c>
      <c r="B9" s="34">
        <v>1.8</v>
      </c>
      <c r="C9" s="35">
        <f>'[1]Total Applications'!$F8</f>
        <v>14</v>
      </c>
      <c r="D9" s="35">
        <f>SUM('[1]Total Applications'!$C8:$F8)</f>
        <v>76</v>
      </c>
      <c r="E9" s="36">
        <f>'[1]Waiting Times 1st Cons'!$F8</f>
        <v>8</v>
      </c>
      <c r="F9" s="36">
        <f>'[1]Number Waiting Priority Apps'!$F8</f>
        <v>10</v>
      </c>
      <c r="G9" s="36">
        <f>'[1]Numbers Waiting 1st Cons'!$F8</f>
        <v>26</v>
      </c>
      <c r="H9" s="37">
        <f>'[1]Waiting Times 2nd Cons'!$F8</f>
        <v>0</v>
      </c>
      <c r="I9" s="37">
        <f>'[1]Numbers Waiting 2nd Cons'!$F8</f>
        <v>0</v>
      </c>
      <c r="J9" s="38">
        <f>SUM('[1]Number of 1st Cons Apps Held'!$C8:$F8)</f>
        <v>23</v>
      </c>
      <c r="K9" s="38">
        <f>SUM('[1]Number of 2nd Cons Apps Held'!$C8:$F8)</f>
        <v>5</v>
      </c>
      <c r="L9" s="38">
        <f>SUM('[1]Number of Priority Apps Held'!$C8:$F8)</f>
        <v>6</v>
      </c>
      <c r="M9" s="39">
        <f>SUM('[1]District Court Family'!$C8:$F8)+SUM('[1]District Court Family Appeals'!$C8:$F8)</f>
        <v>22</v>
      </c>
      <c r="N9" s="40">
        <f>SUM('[1]CC Jud Sep &amp; Div'!$C8:$F8)</f>
        <v>3</v>
      </c>
    </row>
    <row r="10" spans="1:15" s="22" customFormat="1" x14ac:dyDescent="0.2">
      <c r="A10" s="33" t="s">
        <v>22</v>
      </c>
      <c r="B10" s="34">
        <v>2</v>
      </c>
      <c r="C10" s="35">
        <f>'[1]Total Applications'!$F10</f>
        <v>10</v>
      </c>
      <c r="D10" s="35">
        <f>SUM('[1]Total Applications'!$C10:$F10)</f>
        <v>60</v>
      </c>
      <c r="E10" s="36">
        <f>'[1]Waiting Times 1st Cons'!$F10</f>
        <v>21</v>
      </c>
      <c r="F10" s="36">
        <f>'[1]Number Waiting Priority Apps'!$F10</f>
        <v>2</v>
      </c>
      <c r="G10" s="36">
        <f>'[1]Numbers Waiting 1st Cons'!$F10</f>
        <v>28</v>
      </c>
      <c r="H10" s="37">
        <f>'[1]Waiting Times 2nd Cons'!$F10</f>
        <v>0</v>
      </c>
      <c r="I10" s="37">
        <f>'[1]Numbers Waiting 2nd Cons'!$F10</f>
        <v>0</v>
      </c>
      <c r="J10" s="38">
        <f>SUM('[1]Number of 1st Cons Apps Held'!$C$10:$F10)</f>
        <v>46</v>
      </c>
      <c r="K10" s="38">
        <f>SUM('[1]Number of 2nd Cons Apps Held'!$C$10:$F10)</f>
        <v>10</v>
      </c>
      <c r="L10" s="38">
        <f>SUM('[1]Number of Priority Apps Held'!$C$10:$F10)</f>
        <v>5</v>
      </c>
      <c r="M10" s="39">
        <f>SUM('[1]District Court Family'!$C10:$F10)+SUM('[1]District Court Family Appeals'!$C10:$F10)</f>
        <v>7</v>
      </c>
      <c r="N10" s="40">
        <f>SUM('[1]CC Jud Sep &amp; Div'!$C10:$F10)</f>
        <v>1</v>
      </c>
    </row>
    <row r="11" spans="1:15" s="22" customFormat="1" x14ac:dyDescent="0.2">
      <c r="A11" s="33" t="s">
        <v>23</v>
      </c>
      <c r="B11" s="34">
        <v>8.1999999999999993</v>
      </c>
      <c r="C11" s="35">
        <f>'[1]Total Applications'!$F11</f>
        <v>74</v>
      </c>
      <c r="D11" s="35">
        <f>SUM('[1]Total Applications'!$C11:$F11)</f>
        <v>498</v>
      </c>
      <c r="E11" s="36">
        <f>'[1]Waiting Times 1st Cons'!$F11</f>
        <v>7</v>
      </c>
      <c r="F11" s="36">
        <f>'[1]Number Waiting Priority Apps'!$F11</f>
        <v>2</v>
      </c>
      <c r="G11" s="36">
        <f>'[1]Numbers Waiting 1st Cons'!$F11</f>
        <v>38</v>
      </c>
      <c r="H11" s="37">
        <f>'[1]Waiting Times 2nd Cons'!$F11</f>
        <v>0</v>
      </c>
      <c r="I11" s="37">
        <f>'[1]Numbers Waiting 2nd Cons'!$F11</f>
        <v>0</v>
      </c>
      <c r="J11" s="38">
        <f>SUM('[1]Number of 1st Cons Apps Held'!$C11:$F11)</f>
        <v>170</v>
      </c>
      <c r="K11" s="38">
        <f>SUM('[1]Number of 2nd Cons Apps Held'!$C11:$F11)</f>
        <v>52</v>
      </c>
      <c r="L11" s="38">
        <f>SUM('[1]Number of Priority Apps Held'!$C11:$F11)</f>
        <v>119</v>
      </c>
      <c r="M11" s="39">
        <f>SUM('[1]District Court Family'!$C11:$F11)+SUM('[1]District Court Family Appeals'!$C11:$F11)</f>
        <v>75</v>
      </c>
      <c r="N11" s="40">
        <f>SUM('[1]CC Jud Sep &amp; Div'!$C11:$F11)</f>
        <v>0</v>
      </c>
    </row>
    <row r="12" spans="1:15" s="22" customFormat="1" x14ac:dyDescent="0.2">
      <c r="A12" s="33" t="s">
        <v>24</v>
      </c>
      <c r="B12" s="34">
        <v>8.4499999999999993</v>
      </c>
      <c r="C12" s="35">
        <f>'[1]Total Applications'!$F12</f>
        <v>43</v>
      </c>
      <c r="D12" s="35">
        <f>SUM('[1]Total Applications'!$C12:$F12)</f>
        <v>197</v>
      </c>
      <c r="E12" s="36">
        <f>'[1]Waiting Times 1st Cons'!$F12</f>
        <v>8</v>
      </c>
      <c r="F12" s="36">
        <f>'[1]Number Waiting Priority Apps'!$F12</f>
        <v>4</v>
      </c>
      <c r="G12" s="36">
        <f>'[1]Numbers Waiting 1st Cons'!$F12</f>
        <v>48</v>
      </c>
      <c r="H12" s="37">
        <f>'[1]Waiting Times 2nd Cons'!$F12</f>
        <v>0</v>
      </c>
      <c r="I12" s="37">
        <f>'[1]Numbers Waiting 2nd Cons'!$F12</f>
        <v>0</v>
      </c>
      <c r="J12" s="38">
        <f>SUM('[1]Number of 1st Cons Apps Held'!$C12:$F12)</f>
        <v>72</v>
      </c>
      <c r="K12" s="38">
        <f>SUM('[1]Number of 2nd Cons Apps Held'!$C12:$F12)</f>
        <v>20</v>
      </c>
      <c r="L12" s="38">
        <f>SUM('[1]Number of Priority Apps Held'!$C12:$F12)</f>
        <v>27</v>
      </c>
      <c r="M12" s="39">
        <f>SUM('[1]District Court Family'!$C12:$F12)+SUM('[1]District Court Family Appeals'!$C12:$F12)</f>
        <v>66</v>
      </c>
      <c r="N12" s="40">
        <f>SUM('[1]CC Jud Sep &amp; Div'!$C12:$F12)</f>
        <v>1</v>
      </c>
    </row>
    <row r="13" spans="1:15" s="22" customFormat="1" x14ac:dyDescent="0.2">
      <c r="A13" s="33" t="s">
        <v>25</v>
      </c>
      <c r="B13" s="34">
        <v>3</v>
      </c>
      <c r="C13" s="35">
        <f>'[1]Total Applications'!$F14</f>
        <v>45</v>
      </c>
      <c r="D13" s="35">
        <f>SUM('[1]Total Applications'!$C14:$F14)</f>
        <v>151</v>
      </c>
      <c r="E13" s="36">
        <f>'[1]Waiting Times 1st Cons'!$F14</f>
        <v>16</v>
      </c>
      <c r="F13" s="36">
        <f>'[1]Number Waiting Priority Apps'!$F14</f>
        <v>5</v>
      </c>
      <c r="G13" s="36">
        <f>'[1]Numbers Waiting 1st Cons'!$F14</f>
        <v>34</v>
      </c>
      <c r="H13" s="37">
        <f>'[1]Waiting Times 2nd Cons'!$F14</f>
        <v>0</v>
      </c>
      <c r="I13" s="37">
        <f>'[1]Numbers Waiting 2nd Cons'!$F14</f>
        <v>0</v>
      </c>
      <c r="J13" s="38">
        <f>SUM('[1]Number of 1st Cons Apps Held'!$C14:$F14)</f>
        <v>49</v>
      </c>
      <c r="K13" s="38">
        <f>SUM('[1]Number of 2nd Cons Apps Held'!$C14:$F14)</f>
        <v>13</v>
      </c>
      <c r="L13" s="38">
        <f>SUM('[1]Number of Priority Apps Held'!$C14:$F14)</f>
        <v>4</v>
      </c>
      <c r="M13" s="39">
        <f>SUM('[1]District Court Family'!$C14:$F14)+SUM('[1]District Court Family Appeals'!$C14:$F14)</f>
        <v>87</v>
      </c>
      <c r="N13" s="40">
        <f>SUM('[1]CC Jud Sep &amp; Div'!$C14:$F14)</f>
        <v>0</v>
      </c>
    </row>
    <row r="14" spans="1:15" s="22" customFormat="1" x14ac:dyDescent="0.2">
      <c r="A14" s="33" t="s">
        <v>26</v>
      </c>
      <c r="B14" s="34">
        <v>4</v>
      </c>
      <c r="C14" s="35">
        <f>'[1]Total Applications'!$F15</f>
        <v>29</v>
      </c>
      <c r="D14" s="35">
        <f>SUM('[1]Total Applications'!$C15:$F15)</f>
        <v>114</v>
      </c>
      <c r="E14" s="36">
        <f>'[1]Waiting Times 1st Cons'!$F15</f>
        <v>14</v>
      </c>
      <c r="F14" s="36">
        <f>'[1]Number Waiting Priority Apps'!$F15</f>
        <v>4</v>
      </c>
      <c r="G14" s="36">
        <f>'[1]Numbers Waiting 1st Cons'!$F15</f>
        <v>28</v>
      </c>
      <c r="H14" s="37">
        <f>'[1]Waiting Times 2nd Cons'!$F15</f>
        <v>0</v>
      </c>
      <c r="I14" s="37">
        <f>'[1]Numbers Waiting 2nd Cons'!$F15</f>
        <v>0</v>
      </c>
      <c r="J14" s="38">
        <f>SUM('[1]Number of 1st Cons Apps Held'!$C15:$F15)</f>
        <v>51</v>
      </c>
      <c r="K14" s="38">
        <f>SUM('[1]Number of 2nd Cons Apps Held'!$C15:$F15)</f>
        <v>17</v>
      </c>
      <c r="L14" s="38">
        <f>SUM('[1]Number of Priority Apps Held'!$C15:$F15)</f>
        <v>13</v>
      </c>
      <c r="M14" s="39">
        <f>SUM('[1]District Court Family'!$C15:$F15)+SUM('[1]District Court Family Appeals'!$C15:$F15)</f>
        <v>50</v>
      </c>
      <c r="N14" s="40">
        <f>SUM('[1]CC Jud Sep &amp; Div'!$C15:$F15)</f>
        <v>0</v>
      </c>
    </row>
    <row r="15" spans="1:15" s="22" customFormat="1" x14ac:dyDescent="0.2">
      <c r="A15" s="33" t="s">
        <v>27</v>
      </c>
      <c r="B15" s="34">
        <v>4</v>
      </c>
      <c r="C15" s="35">
        <f>'[1]Total Applications'!$F16</f>
        <v>14</v>
      </c>
      <c r="D15" s="35">
        <f>SUM('[1]Total Applications'!$C16:$F16)</f>
        <v>92</v>
      </c>
      <c r="E15" s="36">
        <f>'[1]Waiting Times 1st Cons'!$F16</f>
        <v>16</v>
      </c>
      <c r="F15" s="36">
        <f>'[1]Number Waiting Priority Apps'!$F16</f>
        <v>5</v>
      </c>
      <c r="G15" s="36">
        <f>'[1]Numbers Waiting 1st Cons'!$F16</f>
        <v>24</v>
      </c>
      <c r="H15" s="37">
        <f>'[1]Waiting Times 2nd Cons'!$F16</f>
        <v>0</v>
      </c>
      <c r="I15" s="37">
        <f>'[1]Numbers Waiting 2nd Cons'!$F16</f>
        <v>0</v>
      </c>
      <c r="J15" s="38">
        <f>SUM('[1]Number of 1st Cons Apps Held'!$C16:$F16)</f>
        <v>56</v>
      </c>
      <c r="K15" s="38">
        <f>SUM('[1]Number of 2nd Cons Apps Held'!$C16:$F16)</f>
        <v>11</v>
      </c>
      <c r="L15" s="38">
        <f>SUM('[1]Number of Priority Apps Held'!$C16:$F16)</f>
        <v>8</v>
      </c>
      <c r="M15" s="39">
        <f>SUM('[1]District Court Family'!$C16:$F16)+SUM('[1]District Court Family Appeals'!$C16:$F16)</f>
        <v>26</v>
      </c>
      <c r="N15" s="40">
        <f>SUM('[1]CC Jud Sep &amp; Div'!$C16:$F16)</f>
        <v>0</v>
      </c>
    </row>
    <row r="16" spans="1:15" s="22" customFormat="1" x14ac:dyDescent="0.2">
      <c r="A16" s="33" t="s">
        <v>28</v>
      </c>
      <c r="B16" s="34">
        <v>5.8</v>
      </c>
      <c r="C16" s="35">
        <f>'[1]Total Applications'!$F17</f>
        <v>50</v>
      </c>
      <c r="D16" s="35">
        <f>SUM('[1]Total Applications'!$C17:$F17)</f>
        <v>191</v>
      </c>
      <c r="E16" s="36">
        <f>'[1]Waiting Times 1st Cons'!$F17</f>
        <v>4</v>
      </c>
      <c r="F16" s="36">
        <f>'[1]Number Waiting Priority Apps'!$F17</f>
        <v>5</v>
      </c>
      <c r="G16" s="36">
        <f>'[1]Numbers Waiting 1st Cons'!$F17</f>
        <v>27</v>
      </c>
      <c r="H16" s="37">
        <f>'[1]Waiting Times 2nd Cons'!$F17</f>
        <v>0</v>
      </c>
      <c r="I16" s="37">
        <f>'[1]Numbers Waiting 2nd Cons'!$F17</f>
        <v>0</v>
      </c>
      <c r="J16" s="38">
        <f>SUM('[1]Number of 1st Cons Apps Held'!$C17:$F17)</f>
        <v>77</v>
      </c>
      <c r="K16" s="38">
        <f>SUM('[1]Number of 2nd Cons Apps Held'!$C17:$F17)</f>
        <v>28</v>
      </c>
      <c r="L16" s="38">
        <f>SUM('[1]Number of Priority Apps Held'!$C17:$F17)</f>
        <v>19</v>
      </c>
      <c r="M16" s="39">
        <f>SUM('[1]District Court Family'!$C17:$F17)+SUM('[1]District Court Family Appeals'!$C17:$F17)</f>
        <v>85</v>
      </c>
      <c r="N16" s="40">
        <f>SUM('[1]CC Jud Sep &amp; Div'!$C17:$F17)</f>
        <v>0</v>
      </c>
    </row>
    <row r="17" spans="1:14" s="22" customFormat="1" ht="15.75" customHeight="1" x14ac:dyDescent="0.2">
      <c r="A17" s="33" t="s">
        <v>29</v>
      </c>
      <c r="B17" s="34">
        <v>4.0999999999999996</v>
      </c>
      <c r="C17" s="35">
        <f>'[1]Total Applications'!$F18</f>
        <v>89</v>
      </c>
      <c r="D17" s="35">
        <f>SUM('[1]Total Applications'!$C18:$F18)</f>
        <v>430</v>
      </c>
      <c r="E17" s="36">
        <f>'[1]Waiting Times 1st Cons'!$F18</f>
        <v>9</v>
      </c>
      <c r="F17" s="36">
        <f>'[1]Number Waiting Priority Apps'!$F18</f>
        <v>0</v>
      </c>
      <c r="G17" s="36">
        <f>'[1]Numbers Waiting 1st Cons'!$F18</f>
        <v>16</v>
      </c>
      <c r="H17" s="37">
        <f>'[1]Waiting Times 2nd Cons'!$F18</f>
        <v>0</v>
      </c>
      <c r="I17" s="37">
        <f>'[1]Numbers Waiting 2nd Cons'!$F18</f>
        <v>0</v>
      </c>
      <c r="J17" s="38">
        <f>SUM('[1]Number of 1st Cons Apps Held'!$C18:$F18)</f>
        <v>354</v>
      </c>
      <c r="K17" s="38">
        <f>SUM('[1]Number of 2nd Cons Apps Held'!$C18:$F18)</f>
        <v>99</v>
      </c>
      <c r="L17" s="38">
        <f>SUM('[1]Number of Priority Apps Held'!$C18:$F18)</f>
        <v>332</v>
      </c>
      <c r="M17" s="39">
        <f>SUM('[1]District Court Family'!$C18:$F18)+SUM('[1]District Court Family Appeals'!$C18:$F18)</f>
        <v>19</v>
      </c>
      <c r="N17" s="40">
        <f>SUM('[1]CC Jud Sep &amp; Div'!$C18:$F18)</f>
        <v>0</v>
      </c>
    </row>
    <row r="18" spans="1:14" s="22" customFormat="1" x14ac:dyDescent="0.2">
      <c r="A18" s="33" t="s">
        <v>30</v>
      </c>
      <c r="B18" s="34">
        <v>5.9</v>
      </c>
      <c r="C18" s="35">
        <f>'[1]Total Applications'!$F19</f>
        <v>23</v>
      </c>
      <c r="D18" s="35">
        <f>SUM('[1]Total Applications'!$C19:$F19)</f>
        <v>95</v>
      </c>
      <c r="E18" s="36">
        <f>'[1]Waiting Times 1st Cons'!$F19</f>
        <v>12</v>
      </c>
      <c r="F18" s="36">
        <f>'[1]Number Waiting Priority Apps'!$F19</f>
        <v>4</v>
      </c>
      <c r="G18" s="36">
        <f>'[1]Numbers Waiting 1st Cons'!$F19</f>
        <v>38</v>
      </c>
      <c r="H18" s="37">
        <f>'[1]Waiting Times 2nd Cons'!$F19</f>
        <v>0</v>
      </c>
      <c r="I18" s="37">
        <f>'[1]Numbers Waiting 2nd Cons'!$F19</f>
        <v>0</v>
      </c>
      <c r="J18" s="38">
        <f>SUM('[1]Number of 1st Cons Apps Held'!$C19:$F19)</f>
        <v>52</v>
      </c>
      <c r="K18" s="38">
        <f>SUM('[1]Number of 2nd Cons Apps Held'!$C19:$F19)</f>
        <v>22</v>
      </c>
      <c r="L18" s="38">
        <f>SUM('[1]Number of Priority Apps Held'!$C19:$F19)</f>
        <v>10</v>
      </c>
      <c r="M18" s="39">
        <f>SUM('[1]District Court Family'!$C19:$F19)+SUM('[1]District Court Family Appeals'!$C19:$F19)</f>
        <v>23</v>
      </c>
      <c r="N18" s="40">
        <f>SUM('[1]CC Jud Sep &amp; Div'!$C19:$F19)</f>
        <v>0</v>
      </c>
    </row>
    <row r="19" spans="1:14" s="22" customFormat="1" x14ac:dyDescent="0.2">
      <c r="A19" s="33" t="s">
        <v>31</v>
      </c>
      <c r="B19" s="34">
        <v>4</v>
      </c>
      <c r="C19" s="35">
        <f>SUM('[1]Total Applications'!$F20:$F21)</f>
        <v>43</v>
      </c>
      <c r="D19" s="35">
        <f>SUM('[1]Total Applications'!$C$20:$F21)</f>
        <v>157</v>
      </c>
      <c r="E19" s="36">
        <f>MAX('[1]Waiting Times 1st Cons'!$F20:$F21)</f>
        <v>20</v>
      </c>
      <c r="F19" s="36">
        <f>SUM('[1]Number Waiting Priority Apps'!$F20:$F21)</f>
        <v>1</v>
      </c>
      <c r="G19" s="36">
        <f>SUM('[1]Numbers Waiting 1st Cons'!$F20:$F21)</f>
        <v>47</v>
      </c>
      <c r="H19" s="37">
        <f>MAX('[1]Waiting Times 2nd Cons'!$F20:$F21)</f>
        <v>0</v>
      </c>
      <c r="I19" s="37">
        <f>SUM('[1]Numbers Waiting 2nd Cons'!$F20:$F21)</f>
        <v>0</v>
      </c>
      <c r="J19" s="38">
        <f>SUM('[1]Number of 1st Cons Apps Held'!$C$20:$F21)</f>
        <v>26</v>
      </c>
      <c r="K19" s="38">
        <f>SUM('[1]Number of 2nd Cons Apps Held'!$C$20:$F21)</f>
        <v>12</v>
      </c>
      <c r="L19" s="38">
        <f>SUM('[1]Number of Priority Apps Held'!$C$20:$F21)</f>
        <v>8</v>
      </c>
      <c r="M19" s="39">
        <f>SUM('[1]District Court Family'!$C$20:$F21)+SUM('[1]District Court Family Appeals'!$C$20:$F21)</f>
        <v>69</v>
      </c>
      <c r="N19" s="40">
        <f>SUM('[1]CC Jud Sep &amp; Div'!$C$20:$F21)</f>
        <v>0</v>
      </c>
    </row>
    <row r="20" spans="1:14" s="22" customFormat="1" x14ac:dyDescent="0.2">
      <c r="A20" s="33" t="s">
        <v>32</v>
      </c>
      <c r="B20" s="34">
        <v>2.8</v>
      </c>
      <c r="C20" s="35">
        <f>'[1]Total Applications'!$F22</f>
        <v>53</v>
      </c>
      <c r="D20" s="35">
        <f>SUM('[1]Total Applications'!$C22:$F22)</f>
        <v>149</v>
      </c>
      <c r="E20" s="36">
        <f>'[1]Waiting Times 1st Cons'!$F22</f>
        <v>8</v>
      </c>
      <c r="F20" s="36">
        <f>'[1]Number Waiting Priority Apps'!$F22</f>
        <v>2</v>
      </c>
      <c r="G20" s="36">
        <f>'[1]Numbers Waiting 1st Cons'!$F22</f>
        <v>26</v>
      </c>
      <c r="H20" s="37">
        <f>'[1]Waiting Times 2nd Cons'!$F22</f>
        <v>0</v>
      </c>
      <c r="I20" s="37">
        <f>'[1]Numbers Waiting 2nd Cons'!$F22</f>
        <v>0</v>
      </c>
      <c r="J20" s="38">
        <f>SUM('[1]Number of 1st Cons Apps Held'!$C22:$F22)</f>
        <v>40</v>
      </c>
      <c r="K20" s="38">
        <f>SUM('[1]Number of 2nd Cons Apps Held'!$C22:$F22)</f>
        <v>9</v>
      </c>
      <c r="L20" s="38">
        <f>SUM('[1]Number of Priority Apps Held'!$C22:$F22)</f>
        <v>2</v>
      </c>
      <c r="M20" s="39">
        <f>SUM('[1]District Court Family'!$C22:$F22)+SUM('[1]District Court Family Appeals'!$C22:$F22)</f>
        <v>67</v>
      </c>
      <c r="N20" s="40">
        <f>SUM('[1]CC Jud Sep &amp; Div'!$C22:$F22)</f>
        <v>0</v>
      </c>
    </row>
    <row r="21" spans="1:14" s="22" customFormat="1" x14ac:dyDescent="0.2">
      <c r="A21" s="33" t="s">
        <v>33</v>
      </c>
      <c r="B21" s="34">
        <v>4</v>
      </c>
      <c r="C21" s="35">
        <f>'[1]Total Applications'!$F23</f>
        <v>48</v>
      </c>
      <c r="D21" s="35">
        <f>SUM('[1]Total Applications'!$C23:$F23)</f>
        <v>281</v>
      </c>
      <c r="E21" s="36">
        <f>'[1]Waiting Times 1st Cons'!$F23</f>
        <v>14</v>
      </c>
      <c r="F21" s="36">
        <f>'[1]Number Waiting Priority Apps'!$F23</f>
        <v>0</v>
      </c>
      <c r="G21" s="36">
        <f>'[1]Numbers Waiting 1st Cons'!$F23</f>
        <v>54</v>
      </c>
      <c r="H21" s="37">
        <f>'[1]Waiting Times 2nd Cons'!$F23</f>
        <v>0</v>
      </c>
      <c r="I21" s="37">
        <f>'[1]Numbers Waiting 2nd Cons'!$F23</f>
        <v>0</v>
      </c>
      <c r="J21" s="38">
        <f>SUM('[1]Number of 1st Cons Apps Held'!$C23:$F23)</f>
        <v>100</v>
      </c>
      <c r="K21" s="38">
        <f>SUM('[1]Number of 2nd Cons Apps Held'!$C23:$F23)</f>
        <v>23</v>
      </c>
      <c r="L21" s="38">
        <f>SUM('[1]Number of Priority Apps Held'!$C23:$F23)</f>
        <v>18</v>
      </c>
      <c r="M21" s="39">
        <f>SUM('[1]District Court Family'!$C23:$F23)+SUM('[1]District Court Family Appeals'!$C23:$F23)</f>
        <v>153</v>
      </c>
      <c r="N21" s="40">
        <f>SUM('[1]CC Jud Sep &amp; Div'!$C23:$F23)</f>
        <v>5</v>
      </c>
    </row>
    <row r="22" spans="1:14" s="22" customFormat="1" x14ac:dyDescent="0.2">
      <c r="A22" s="33" t="s">
        <v>34</v>
      </c>
      <c r="B22" s="34">
        <v>2.8</v>
      </c>
      <c r="C22" s="35">
        <f>'[1]Total Applications'!$F24</f>
        <v>36</v>
      </c>
      <c r="D22" s="35">
        <f>SUM('[1]Total Applications'!$C24:$F24)</f>
        <v>130</v>
      </c>
      <c r="E22" s="36">
        <f>'[1]Waiting Times 1st Cons'!$F24</f>
        <v>25</v>
      </c>
      <c r="F22" s="36">
        <f>'[1]Number Waiting Priority Apps'!$F24</f>
        <v>0</v>
      </c>
      <c r="G22" s="36">
        <f>'[1]Numbers Waiting 1st Cons'!$F24</f>
        <v>47</v>
      </c>
      <c r="H22" s="37">
        <f>'[1]Waiting Times 2nd Cons'!$F24</f>
        <v>0</v>
      </c>
      <c r="I22" s="37">
        <f>'[1]Numbers Waiting 2nd Cons'!$F24</f>
        <v>0</v>
      </c>
      <c r="J22" s="38">
        <f>SUM('[1]Number of 1st Cons Apps Held'!$C24:$F24)</f>
        <v>20</v>
      </c>
      <c r="K22" s="38">
        <f>SUM('[1]Number of 2nd Cons Apps Held'!$C24:$F24)</f>
        <v>3</v>
      </c>
      <c r="L22" s="38">
        <f>SUM('[1]Number of Priority Apps Held'!$C24:$F24)</f>
        <v>2</v>
      </c>
      <c r="M22" s="39">
        <f>SUM('[1]District Court Family'!$C24:$F24)+SUM('[1]District Court Family Appeals'!$C24:$F24)</f>
        <v>73</v>
      </c>
      <c r="N22" s="40">
        <f>SUM('[1]CC Jud Sep &amp; Div'!$C24:$F24)</f>
        <v>0</v>
      </c>
    </row>
    <row r="23" spans="1:14" s="22" customFormat="1" x14ac:dyDescent="0.2">
      <c r="A23" s="33" t="s">
        <v>35</v>
      </c>
      <c r="B23" s="34">
        <v>2.2999999999999998</v>
      </c>
      <c r="C23" s="35">
        <f>SUM('[1]Total Applications'!$F25:$F26)</f>
        <v>19</v>
      </c>
      <c r="D23" s="35">
        <f>SUM('[1]Total Applications'!$C$25:$F26)</f>
        <v>76</v>
      </c>
      <c r="E23" s="36">
        <f>MAX('[1]Waiting Times 1st Cons'!$F25:$F26)</f>
        <v>14</v>
      </c>
      <c r="F23" s="36">
        <f>SUM('[1]Number Waiting Priority Apps'!$F25:F26)</f>
        <v>1</v>
      </c>
      <c r="G23" s="36">
        <f>SUM('[1]Numbers Waiting 1st Cons'!$F25:F26)</f>
        <v>17</v>
      </c>
      <c r="H23" s="37">
        <f>MAX('[1]Waiting Times 2nd Cons'!$F25:F26)</f>
        <v>0</v>
      </c>
      <c r="I23" s="37">
        <f>SUM('[1]Numbers Waiting 2nd Cons'!$F25:F26)</f>
        <v>0</v>
      </c>
      <c r="J23" s="38">
        <f>SUM('[1]Number of 1st Cons Apps Held'!$C$25:$F26)</f>
        <v>22</v>
      </c>
      <c r="K23" s="38">
        <f>SUM('[1]Number of 2nd Cons Apps Held'!$C$25:$F26)</f>
        <v>5</v>
      </c>
      <c r="L23" s="38">
        <f>SUM('[1]Number of Priority Apps Held'!$C$25:$F26)</f>
        <v>5</v>
      </c>
      <c r="M23" s="39">
        <f>SUM('[1]District Court Family Appeals'!$C$25:$F26)+SUM('[1]District Court Family'!$C$25:$F26)</f>
        <v>37</v>
      </c>
      <c r="N23" s="40">
        <f>SUM('[1]CC Jud Sep &amp; Div'!$C$25:$F26)</f>
        <v>1</v>
      </c>
    </row>
    <row r="24" spans="1:14" s="22" customFormat="1" x14ac:dyDescent="0.2">
      <c r="A24" s="33" t="s">
        <v>36</v>
      </c>
      <c r="B24" s="34">
        <v>2</v>
      </c>
      <c r="C24" s="35">
        <f>'[1]Total Applications'!$F28</f>
        <v>41</v>
      </c>
      <c r="D24" s="35">
        <f>SUM('[1]Total Applications'!$C28:$F28)</f>
        <v>175</v>
      </c>
      <c r="E24" s="36">
        <f>'[1]Waiting Times 1st Cons'!$F28</f>
        <v>31</v>
      </c>
      <c r="F24" s="36">
        <f>'[1]Number Waiting Priority Apps'!$F28</f>
        <v>1</v>
      </c>
      <c r="G24" s="36">
        <f>'[1]Numbers Waiting 1st Cons'!$F28</f>
        <v>74</v>
      </c>
      <c r="H24" s="37">
        <f>'[1]Waiting Times 2nd Cons'!$F28</f>
        <v>0</v>
      </c>
      <c r="I24" s="37">
        <f>'[1]Numbers Waiting 2nd Cons'!$F28</f>
        <v>0</v>
      </c>
      <c r="J24" s="38">
        <f>SUM('[1]Number of 1st Cons Apps Held'!$C28:$F28)</f>
        <v>22</v>
      </c>
      <c r="K24" s="38">
        <f>SUM('[1]Number of 2nd Cons Apps Held'!$C28:$F28)</f>
        <v>6</v>
      </c>
      <c r="L24" s="38">
        <f>SUM('[1]Number of Priority Apps Held'!$C28:$F28)</f>
        <v>4</v>
      </c>
      <c r="M24" s="39">
        <f>SUM('[1]District Court Family'!$C28:$F28)+SUM('[1]District Court Family Appeals'!$C28:$F28)</f>
        <v>74</v>
      </c>
      <c r="N24" s="40">
        <f>SUM('[1]CC Jud Sep &amp; Div'!$C28:$F28)</f>
        <v>3</v>
      </c>
    </row>
    <row r="25" spans="1:14" s="22" customFormat="1" x14ac:dyDescent="0.2">
      <c r="A25" s="33" t="s">
        <v>37</v>
      </c>
      <c r="B25" s="34">
        <v>4.8</v>
      </c>
      <c r="C25" s="35">
        <f>'[1]Total Applications'!$F29</f>
        <v>22</v>
      </c>
      <c r="D25" s="35">
        <f>SUM('[1]Total Applications'!$C29:$F29)</f>
        <v>137</v>
      </c>
      <c r="E25" s="36">
        <f>'[1]Waiting Times 1st Cons'!$F29</f>
        <v>8</v>
      </c>
      <c r="F25" s="36">
        <f>'[1]Number Waiting Priority Apps'!$F29</f>
        <v>1</v>
      </c>
      <c r="G25" s="36">
        <f>'[1]Numbers Waiting 1st Cons'!$F29</f>
        <v>22</v>
      </c>
      <c r="H25" s="37">
        <f>'[1]Waiting Times 2nd Cons'!$F29</f>
        <v>0</v>
      </c>
      <c r="I25" s="37">
        <f>'[1]Numbers Waiting 2nd Cons'!$F29</f>
        <v>0</v>
      </c>
      <c r="J25" s="38">
        <f>SUM('[1]Number of 1st Cons Apps Held'!$C29:$F29)</f>
        <v>58</v>
      </c>
      <c r="K25" s="38">
        <f>SUM('[1]Number of 2nd Cons Apps Held'!$C29:$F29)</f>
        <v>17</v>
      </c>
      <c r="L25" s="38">
        <f>SUM('[1]Number of Priority Apps Held'!$C29:$F29)</f>
        <v>10</v>
      </c>
      <c r="M25" s="39">
        <f>SUM('[1]District Court Family'!$C29:$F29)+SUM('[1]District Court Family Appeals'!$C29:$F29)</f>
        <v>67</v>
      </c>
      <c r="N25" s="40">
        <f>SUM('[1]CC Jud Sep &amp; Div'!$C29:$F29)</f>
        <v>1</v>
      </c>
    </row>
    <row r="26" spans="1:14" s="22" customFormat="1" x14ac:dyDescent="0.2">
      <c r="A26" s="33" t="s">
        <v>38</v>
      </c>
      <c r="B26" s="34">
        <v>3</v>
      </c>
      <c r="C26" s="35">
        <f>'[1]Total Applications'!$F30</f>
        <v>20</v>
      </c>
      <c r="D26" s="35">
        <f>SUM('[1]Total Applications'!$C30:$F30)</f>
        <v>92</v>
      </c>
      <c r="E26" s="36">
        <f>'[1]Waiting Times 1st Cons'!$F30</f>
        <v>10</v>
      </c>
      <c r="F26" s="36">
        <f>'[1]Number Waiting Priority Apps'!$F30</f>
        <v>0</v>
      </c>
      <c r="G26" s="36">
        <f>'[1]Numbers Waiting 1st Cons'!$F30</f>
        <v>20</v>
      </c>
      <c r="H26" s="37">
        <f>'[1]Waiting Times 2nd Cons'!$F30</f>
        <v>0</v>
      </c>
      <c r="I26" s="37">
        <f>'[1]Numbers Waiting 2nd Cons'!$F30</f>
        <v>0</v>
      </c>
      <c r="J26" s="38">
        <f>SUM('[1]Number of 1st Cons Apps Held'!$C30:$F30)</f>
        <v>29</v>
      </c>
      <c r="K26" s="38">
        <f>SUM('[1]Number of 2nd Cons Apps Held'!$C30:$F30)</f>
        <v>4</v>
      </c>
      <c r="L26" s="38">
        <f>SUM('[1]Number of Priority Apps Held'!$C30:$F30)</f>
        <v>2</v>
      </c>
      <c r="M26" s="39">
        <f>SUM('[1]District Court Family'!$C30:$F30)+SUM('[1]District Court Family Appeals'!$C30:$F30)</f>
        <v>48</v>
      </c>
      <c r="N26" s="40">
        <f>SUM('[1]CC Jud Sep &amp; Div'!$C30:$F30)</f>
        <v>1</v>
      </c>
    </row>
    <row r="27" spans="1:14" s="22" customFormat="1" x14ac:dyDescent="0.2">
      <c r="A27" s="33" t="s">
        <v>39</v>
      </c>
      <c r="B27" s="34">
        <v>3.9</v>
      </c>
      <c r="C27" s="35">
        <f>'[1]Total Applications'!$F31</f>
        <v>36</v>
      </c>
      <c r="D27" s="35">
        <f>SUM('[1]Total Applications'!$C31:$F31)</f>
        <v>138</v>
      </c>
      <c r="E27" s="36">
        <f>'[1]Waiting Times 1st Cons'!$F31</f>
        <v>24</v>
      </c>
      <c r="F27" s="36">
        <f>'[1]Number Waiting Priority Apps'!$F31</f>
        <v>1</v>
      </c>
      <c r="G27" s="36">
        <f>'[1]Numbers Waiting 1st Cons'!$F31</f>
        <v>42</v>
      </c>
      <c r="H27" s="37">
        <f>'[1]Waiting Times 2nd Cons'!$F31</f>
        <v>0</v>
      </c>
      <c r="I27" s="37">
        <f>'[1]Numbers Waiting 2nd Cons'!$F31</f>
        <v>0</v>
      </c>
      <c r="J27" s="38">
        <f>SUM('[1]Number of 1st Cons Apps Held'!$C31:$F31)</f>
        <v>11</v>
      </c>
      <c r="K27" s="38">
        <f>SUM('[1]Number of 2nd Cons Apps Held'!$C31:$F31)</f>
        <v>1</v>
      </c>
      <c r="L27" s="38">
        <f>SUM('[1]Number of Priority Apps Held'!$C31:$F31)</f>
        <v>6</v>
      </c>
      <c r="M27" s="39">
        <f>SUM('[1]District Court Family'!$C31:$F31)+SUM('[1]District Court Family Appeals'!$C31:$F31)</f>
        <v>62</v>
      </c>
      <c r="N27" s="40">
        <f>SUM('[1]CC Jud Sep &amp; Div'!$C31:$F31)</f>
        <v>6</v>
      </c>
    </row>
    <row r="28" spans="1:14" s="22" customFormat="1" x14ac:dyDescent="0.2">
      <c r="A28" s="33" t="s">
        <v>40</v>
      </c>
      <c r="B28" s="34">
        <v>3</v>
      </c>
      <c r="C28" s="35">
        <f>'[1]Total Applications'!$F32</f>
        <v>13</v>
      </c>
      <c r="D28" s="35">
        <f>SUM('[1]Total Applications'!$C32:$F32)</f>
        <v>84</v>
      </c>
      <c r="E28" s="36">
        <f>'[1]Waiting Times 1st Cons'!$F32</f>
        <v>23</v>
      </c>
      <c r="F28" s="36">
        <f>'[1]Number Waiting Priority Apps'!$F32</f>
        <v>3</v>
      </c>
      <c r="G28" s="36">
        <f>'[1]Numbers Waiting 1st Cons'!$F32</f>
        <v>47</v>
      </c>
      <c r="H28" s="37">
        <f>'[1]Waiting Times 2nd Cons'!$F32</f>
        <v>0</v>
      </c>
      <c r="I28" s="37">
        <f>'[1]Numbers Waiting 2nd Cons'!$F32</f>
        <v>0</v>
      </c>
      <c r="J28" s="38">
        <f>SUM('[1]Number of 1st Cons Apps Held'!$C32:$F32)</f>
        <v>22</v>
      </c>
      <c r="K28" s="38">
        <f>SUM('[1]Number of 2nd Cons Apps Held'!$C32:$F32)</f>
        <v>4</v>
      </c>
      <c r="L28" s="38">
        <f>SUM('[1]Number of Priority Apps Held'!$C32:$F32)</f>
        <v>6</v>
      </c>
      <c r="M28" s="39">
        <f>SUM('[1]District Court Family'!$C32:$F32)+SUM('[1]District Court Family Appeals'!$C32:$F32)</f>
        <v>40</v>
      </c>
      <c r="N28" s="40">
        <f>SUM('[1]CC Jud Sep &amp; Div'!$C32:$F32)</f>
        <v>0</v>
      </c>
    </row>
    <row r="29" spans="1:14" s="22" customFormat="1" x14ac:dyDescent="0.2">
      <c r="A29" s="33" t="s">
        <v>41</v>
      </c>
      <c r="B29" s="34">
        <v>11</v>
      </c>
      <c r="C29" s="35">
        <f>SUM('[1]Total Applications'!$F33:$F34)</f>
        <v>445</v>
      </c>
      <c r="D29" s="35">
        <f>SUM('[1]Total Applications'!$C33:$F34)</f>
        <v>2867</v>
      </c>
      <c r="E29" s="36">
        <f>MAX('[1]Waiting Times 1st Cons'!$F33)</f>
        <v>14</v>
      </c>
      <c r="F29" s="36">
        <f>SUM('[1]Number Waiting Priority Apps'!$F33)</f>
        <v>2</v>
      </c>
      <c r="G29" s="36">
        <f>SUM('[1]Numbers Waiting 1st Cons'!$F33)</f>
        <v>43</v>
      </c>
      <c r="H29" s="37">
        <f>MAX('[1]Waiting Times 2nd Cons'!$F33)</f>
        <v>0</v>
      </c>
      <c r="I29" s="37">
        <f>SUM('[1]Numbers Waiting 2nd Cons'!$F33)</f>
        <v>0</v>
      </c>
      <c r="J29" s="38">
        <f>SUM('[1]Number of 1st Cons Apps Held'!$C33:F34)</f>
        <v>315</v>
      </c>
      <c r="K29" s="38">
        <f>SUM('[1]Number of 2nd Cons Apps Held'!$C33:$F33)</f>
        <v>8</v>
      </c>
      <c r="L29" s="38">
        <f>SUM('[1]Number of Priority Apps Held'!$C33:$F34)</f>
        <v>269</v>
      </c>
      <c r="M29" s="39">
        <f>SUM('[1]District Court Family Appeals'!$C$33:$F33)+SUM('[1]District Court Family'!$C33:$F33)</f>
        <v>5</v>
      </c>
      <c r="N29" s="40">
        <f>SUM('[1]CC Jud Sep &amp; Div'!$C33:$F33)</f>
        <v>0</v>
      </c>
    </row>
    <row r="30" spans="1:14" s="22" customFormat="1" x14ac:dyDescent="0.2">
      <c r="A30" s="33" t="s">
        <v>42</v>
      </c>
      <c r="B30" s="34">
        <v>1.8</v>
      </c>
      <c r="C30" s="35">
        <f>'[1]Total Applications'!$F35</f>
        <v>15</v>
      </c>
      <c r="D30" s="35">
        <f>SUM('[1]Total Applications'!$C35:$F35)</f>
        <v>63</v>
      </c>
      <c r="E30" s="36">
        <f>'[1]Waiting Times 1st Cons'!$F35</f>
        <v>16</v>
      </c>
      <c r="F30" s="36">
        <f>'[1]Number Waiting Priority Apps'!$F35</f>
        <v>1</v>
      </c>
      <c r="G30" s="36">
        <f>'[1]Numbers Waiting 1st Cons'!$F35</f>
        <v>38</v>
      </c>
      <c r="H30" s="37">
        <f>'[1]Waiting Times 2nd Cons'!$F35</f>
        <v>0</v>
      </c>
      <c r="I30" s="37">
        <f>'[1]Numbers Waiting 2nd Cons'!$F35</f>
        <v>0</v>
      </c>
      <c r="J30" s="38">
        <f>SUM('[1]Number of 1st Cons Apps Held'!$C35:$F35)</f>
        <v>36</v>
      </c>
      <c r="K30" s="38">
        <f>SUM('[1]Number of 2nd Cons Apps Held'!$C35:$F35)</f>
        <v>14</v>
      </c>
      <c r="L30" s="38">
        <f>SUM('[1]Number of Priority Apps Held'!$C35:$F35)</f>
        <v>7</v>
      </c>
      <c r="M30" s="39">
        <f>SUM('[1]District Court Family'!$C35:$F35)+SUM('[1]District Court Family Appeals'!$C35:$F35)</f>
        <v>5</v>
      </c>
      <c r="N30" s="40">
        <f>SUM('[1]CC Jud Sep &amp; Div'!$C35:$F35)</f>
        <v>4</v>
      </c>
    </row>
    <row r="31" spans="1:14" s="22" customFormat="1" x14ac:dyDescent="0.2">
      <c r="A31" s="33" t="s">
        <v>43</v>
      </c>
      <c r="B31" s="34">
        <v>5</v>
      </c>
      <c r="C31" s="35">
        <f>'[1]Total Applications'!$F36</f>
        <v>43</v>
      </c>
      <c r="D31" s="35">
        <f>SUM('[1]Total Applications'!$C36:$F36)</f>
        <v>213</v>
      </c>
      <c r="E31" s="36">
        <f>'[1]Waiting Times 1st Cons'!$F36</f>
        <v>5</v>
      </c>
      <c r="F31" s="36">
        <f>'[1]Number Waiting Priority Apps'!$F36</f>
        <v>3</v>
      </c>
      <c r="G31" s="36">
        <f>'[1]Numbers Waiting 1st Cons'!$F36</f>
        <v>19</v>
      </c>
      <c r="H31" s="37">
        <f>'[1]Waiting Times 2nd Cons'!$F36</f>
        <v>0</v>
      </c>
      <c r="I31" s="37">
        <f>'[1]Numbers Waiting 2nd Cons'!$F36</f>
        <v>0</v>
      </c>
      <c r="J31" s="38">
        <f>SUM('[1]Number of 1st Cons Apps Held'!$C36:$F36)</f>
        <v>63</v>
      </c>
      <c r="K31" s="38">
        <f>SUM('[1]Number of 2nd Cons Apps Held'!$C36:$F36)</f>
        <v>14</v>
      </c>
      <c r="L31" s="38">
        <f>SUM('[1]Number of Priority Apps Held'!$C36:$F36)</f>
        <v>9</v>
      </c>
      <c r="M31" s="39">
        <f>SUM('[1]District Court Family'!$C36:$F36)+SUM('[1]District Court Family Appeals'!$C36:$F36)</f>
        <v>96</v>
      </c>
      <c r="N31" s="40">
        <f>SUM('[1]CC Jud Sep &amp; Div'!$C36:$F36)</f>
        <v>0</v>
      </c>
    </row>
    <row r="32" spans="1:14" s="22" customFormat="1" x14ac:dyDescent="0.2">
      <c r="A32" s="33" t="s">
        <v>44</v>
      </c>
      <c r="B32" s="41">
        <v>1</v>
      </c>
      <c r="C32" s="35">
        <f>'[1]Total Applications'!$F37</f>
        <v>13</v>
      </c>
      <c r="D32" s="35">
        <f>SUM('[1]Total Applications'!$C37:$F37)</f>
        <v>61</v>
      </c>
      <c r="E32" s="36">
        <f>'[1]Waiting Times 1st Cons'!$F37</f>
        <v>29</v>
      </c>
      <c r="F32" s="36">
        <f>'[1]Number Waiting Priority Apps'!$F37</f>
        <v>0</v>
      </c>
      <c r="G32" s="36">
        <f>'[1]Numbers Waiting 1st Cons'!$F37</f>
        <v>29</v>
      </c>
      <c r="H32" s="37">
        <f>'[1]Waiting Times 2nd Cons'!$F37</f>
        <v>0</v>
      </c>
      <c r="I32" s="37">
        <f>'[1]Numbers Waiting 2nd Cons'!$F37</f>
        <v>0</v>
      </c>
      <c r="J32" s="38">
        <f>SUM('[1]Number of 1st Cons Apps Held'!$C37:$F37)</f>
        <v>3</v>
      </c>
      <c r="K32" s="38">
        <f>SUM('[1]Number of 2nd Cons Apps Held'!$C37:$F37)</f>
        <v>0</v>
      </c>
      <c r="L32" s="38">
        <f>SUM('[1]Number of Priority Apps Held'!$C37:$F37)</f>
        <v>0</v>
      </c>
      <c r="M32" s="39">
        <f>SUM('[1]District Court Family'!$C37:$F37)+SUM('[1]District Court Family Appeals'!$C37:$F37)</f>
        <v>11</v>
      </c>
      <c r="N32" s="40">
        <f>SUM('[1]CC Jud Sep &amp; Div'!$C37:$F37)</f>
        <v>0</v>
      </c>
    </row>
    <row r="33" spans="1:14" s="22" customFormat="1" x14ac:dyDescent="0.2">
      <c r="A33" s="33" t="s">
        <v>45</v>
      </c>
      <c r="B33" s="42">
        <v>3</v>
      </c>
      <c r="C33" s="35">
        <f>'[1]Total Applications'!$F38</f>
        <v>36</v>
      </c>
      <c r="D33" s="35">
        <f>SUM('[1]Total Applications'!$C38:$F38)</f>
        <v>147</v>
      </c>
      <c r="E33" s="36">
        <f>'[1]Waiting Times 1st Cons'!$F38</f>
        <v>21</v>
      </c>
      <c r="F33" s="36">
        <f>'[1]Number Waiting Priority Apps'!$F38</f>
        <v>5</v>
      </c>
      <c r="G33" s="36">
        <f>'[1]Numbers Waiting 1st Cons'!$F38</f>
        <v>62</v>
      </c>
      <c r="H33" s="37">
        <f>'[1]Waiting Times 2nd Cons'!$F38</f>
        <v>0</v>
      </c>
      <c r="I33" s="37">
        <f>'[1]Numbers Waiting 2nd Cons'!$F38</f>
        <v>0</v>
      </c>
      <c r="J33" s="38">
        <f>SUM('[1]Number of 1st Cons Apps Held'!$C38:$F38)</f>
        <v>21</v>
      </c>
      <c r="K33" s="38">
        <f>SUM('[1]Number of 2nd Cons Apps Held'!$C38:$F38)</f>
        <v>6</v>
      </c>
      <c r="L33" s="38">
        <f>SUM('[1]Number of Priority Apps Held'!$C38:$F38)</f>
        <v>12</v>
      </c>
      <c r="M33" s="39">
        <f>SUM('[1]District Court Family'!$C38:$F38)+SUM('[1]District Court Family Appeals'!$C38:$F38)</f>
        <v>58</v>
      </c>
      <c r="N33" s="40">
        <f>SUM('[1]CC Jud Sep &amp; Div'!$C38:$F38)</f>
        <v>2</v>
      </c>
    </row>
    <row r="34" spans="1:14" s="22" customFormat="1" x14ac:dyDescent="0.2">
      <c r="A34" s="33" t="s">
        <v>46</v>
      </c>
      <c r="B34" s="42">
        <v>3.6</v>
      </c>
      <c r="C34" s="35">
        <f>'[1]Total Applications'!$F39</f>
        <v>21</v>
      </c>
      <c r="D34" s="35">
        <f>SUM('[1]Total Applications'!$C39:$F39)</f>
        <v>120</v>
      </c>
      <c r="E34" s="36">
        <f>'[1]Waiting Times 1st Cons'!$F39</f>
        <v>9</v>
      </c>
      <c r="F34" s="36">
        <f>'[1]Number Waiting Priority Apps'!$F39</f>
        <v>3</v>
      </c>
      <c r="G34" s="36">
        <f>'[1]Numbers Waiting 1st Cons'!$F39</f>
        <v>25</v>
      </c>
      <c r="H34" s="37">
        <f>'[1]Waiting Times 2nd Cons'!$F39</f>
        <v>0</v>
      </c>
      <c r="I34" s="37">
        <f>'[1]Numbers Waiting 2nd Cons'!$F39</f>
        <v>0</v>
      </c>
      <c r="J34" s="38">
        <f>SUM('[1]Number of 1st Cons Apps Held'!$C39:$F39)</f>
        <v>64</v>
      </c>
      <c r="K34" s="38">
        <f>SUM('[1]Number of 2nd Cons Apps Held'!$C39:$F39)</f>
        <v>17</v>
      </c>
      <c r="L34" s="38">
        <f>SUM('[1]Number of Priority Apps Held'!$C39:$F39)</f>
        <v>18</v>
      </c>
      <c r="M34" s="39">
        <f>SUM('[1]District Court Family'!$C39:$F39)+SUM('[1]District Court Family Appeals'!$C39:$F39)</f>
        <v>31</v>
      </c>
      <c r="N34" s="40">
        <f>SUM('[1]CC Jud Sep &amp; Div'!$C39:$F39)</f>
        <v>0</v>
      </c>
    </row>
    <row r="35" spans="1:14" s="22" customFormat="1" ht="15.75" thickBot="1" x14ac:dyDescent="0.25">
      <c r="A35" s="43" t="s">
        <v>47</v>
      </c>
      <c r="B35" s="44">
        <v>3</v>
      </c>
      <c r="C35" s="45">
        <f>'[1]Total Applications'!$F40</f>
        <v>38</v>
      </c>
      <c r="D35" s="45">
        <f>SUM('[1]Total Applications'!$C40:$F40)</f>
        <v>148</v>
      </c>
      <c r="E35" s="46">
        <f>'[1]Waiting Times 1st Cons'!$F40</f>
        <v>11</v>
      </c>
      <c r="F35" s="46">
        <f>'[1]Number Waiting Priority Apps'!$F40</f>
        <v>1</v>
      </c>
      <c r="G35" s="46">
        <f>'[1]Numbers Waiting 1st Cons'!$F40</f>
        <v>29</v>
      </c>
      <c r="H35" s="47">
        <f>'[1]Waiting Times 2nd Cons'!$F40</f>
        <v>0</v>
      </c>
      <c r="I35" s="47">
        <f>'[1]Numbers Waiting 2nd Cons'!$F40</f>
        <v>0</v>
      </c>
      <c r="J35" s="48">
        <f>SUM('[1]Number of 1st Cons Apps Held'!$C40:$F40)</f>
        <v>33</v>
      </c>
      <c r="K35" s="48">
        <f>SUM('[1]Number of 2nd Cons Apps Held'!$C40:$F40)</f>
        <v>7</v>
      </c>
      <c r="L35" s="48">
        <f>SUM('[1]Number of Priority Apps Held'!$C40:$F40)</f>
        <v>2</v>
      </c>
      <c r="M35" s="49">
        <f>SUM('[1]District Court Family'!$C40:$F40)+SUM('[1]District Court Family Appeals'!$C40:$F40)</f>
        <v>78</v>
      </c>
      <c r="N35" s="50">
        <f>SUM('[1]CC Jud Sep &amp; Div'!$C40:$F40)</f>
        <v>0</v>
      </c>
    </row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2023-07-04T11:24:43Z</dcterms:modified>
</cp:coreProperties>
</file>