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J:\A - Service delivery and management information\Management Information EOS\2024 Month Ends\Website Copies\"/>
    </mc:Choice>
  </mc:AlternateContent>
  <xr:revisionPtr revIDLastSave="0" documentId="13_ncr:1_{7ECA0D4E-B502-4CA1-8888-44E7FA424638}" xr6:coauthVersionLast="47" xr6:coauthVersionMax="47" xr10:uidLastSave="{00000000-0000-0000-0000-000000000000}"/>
  <bookViews>
    <workbookView xWindow="23880" yWindow="-120" windowWidth="24240" windowHeight="1314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6" i="1" l="1"/>
  <c r="M36" i="1"/>
  <c r="L36" i="1"/>
  <c r="K36" i="1"/>
  <c r="J36" i="1"/>
  <c r="I36" i="1"/>
  <c r="H36" i="1"/>
  <c r="G36" i="1"/>
  <c r="F36" i="1"/>
  <c r="E36" i="1"/>
  <c r="D36" i="1"/>
  <c r="C36" i="1"/>
  <c r="N35" i="1"/>
  <c r="M35" i="1"/>
  <c r="L35" i="1"/>
  <c r="K35" i="1"/>
  <c r="J35" i="1"/>
  <c r="I35" i="1"/>
  <c r="H35" i="1"/>
  <c r="G35" i="1"/>
  <c r="F35" i="1"/>
  <c r="E35" i="1"/>
  <c r="D35" i="1"/>
  <c r="C35" i="1"/>
  <c r="N34" i="1"/>
  <c r="M34" i="1"/>
  <c r="L34" i="1"/>
  <c r="K34" i="1"/>
  <c r="J34" i="1"/>
  <c r="I34" i="1"/>
  <c r="H34" i="1"/>
  <c r="G34" i="1"/>
  <c r="F34" i="1"/>
  <c r="E34" i="1"/>
  <c r="D34" i="1"/>
  <c r="C34" i="1"/>
  <c r="N33" i="1"/>
  <c r="M33" i="1"/>
  <c r="L33" i="1"/>
  <c r="K33" i="1"/>
  <c r="J33" i="1"/>
  <c r="I33" i="1"/>
  <c r="H33" i="1"/>
  <c r="G33" i="1"/>
  <c r="F33" i="1"/>
  <c r="E33" i="1"/>
  <c r="D33" i="1"/>
  <c r="C33" i="1"/>
  <c r="N32" i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H31" i="1"/>
  <c r="G31" i="1"/>
  <c r="F31" i="1"/>
  <c r="E31" i="1"/>
  <c r="D31" i="1"/>
  <c r="C31" i="1"/>
  <c r="N30" i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N26" i="1"/>
  <c r="M26" i="1"/>
  <c r="L26" i="1"/>
  <c r="K26" i="1"/>
  <c r="J26" i="1"/>
  <c r="I26" i="1"/>
  <c r="H26" i="1"/>
  <c r="G26" i="1"/>
  <c r="F26" i="1"/>
  <c r="E26" i="1"/>
  <c r="D26" i="1"/>
  <c r="C26" i="1"/>
  <c r="N25" i="1"/>
  <c r="M25" i="1"/>
  <c r="L25" i="1"/>
  <c r="K25" i="1"/>
  <c r="J25" i="1"/>
  <c r="I25" i="1"/>
  <c r="H25" i="1"/>
  <c r="G25" i="1"/>
  <c r="F25" i="1"/>
  <c r="E25" i="1"/>
  <c r="D25" i="1"/>
  <c r="C25" i="1"/>
  <c r="N24" i="1"/>
  <c r="M24" i="1"/>
  <c r="L24" i="1"/>
  <c r="K24" i="1"/>
  <c r="J24" i="1"/>
  <c r="I24" i="1"/>
  <c r="H24" i="1"/>
  <c r="G24" i="1"/>
  <c r="F24" i="1"/>
  <c r="E24" i="1"/>
  <c r="D24" i="1"/>
  <c r="C24" i="1"/>
  <c r="N23" i="1"/>
  <c r="M23" i="1"/>
  <c r="L23" i="1"/>
  <c r="K23" i="1"/>
  <c r="J23" i="1"/>
  <c r="G23" i="1"/>
  <c r="F23" i="1"/>
  <c r="E23" i="1"/>
  <c r="D23" i="1"/>
  <c r="C23" i="1"/>
  <c r="N22" i="1"/>
  <c r="M22" i="1"/>
  <c r="L22" i="1"/>
  <c r="K22" i="1"/>
  <c r="J22" i="1"/>
  <c r="I22" i="1"/>
  <c r="H22" i="1"/>
  <c r="G22" i="1"/>
  <c r="F22" i="1"/>
  <c r="E22" i="1"/>
  <c r="D22" i="1"/>
  <c r="C22" i="1"/>
  <c r="N21" i="1"/>
  <c r="M21" i="1"/>
  <c r="L21" i="1"/>
  <c r="K21" i="1"/>
  <c r="J21" i="1"/>
  <c r="I21" i="1"/>
  <c r="H21" i="1"/>
  <c r="G21" i="1"/>
  <c r="F21" i="1"/>
  <c r="E21" i="1"/>
  <c r="D21" i="1"/>
  <c r="C21" i="1"/>
  <c r="N20" i="1"/>
  <c r="M20" i="1"/>
  <c r="L20" i="1"/>
  <c r="K20" i="1"/>
  <c r="J20" i="1"/>
  <c r="I20" i="1"/>
  <c r="H20" i="1"/>
  <c r="G20" i="1"/>
  <c r="F20" i="1"/>
  <c r="E20" i="1"/>
  <c r="D20" i="1"/>
  <c r="C20" i="1"/>
  <c r="N19" i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F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N9" i="1"/>
  <c r="M9" i="1"/>
  <c r="L9" i="1"/>
  <c r="K9" i="1"/>
  <c r="J9" i="1"/>
  <c r="I9" i="1"/>
  <c r="H9" i="1"/>
  <c r="G9" i="1"/>
  <c r="F9" i="1"/>
  <c r="E9" i="1"/>
  <c r="D9" i="1"/>
  <c r="C9" i="1"/>
  <c r="N8" i="1"/>
  <c r="M8" i="1"/>
  <c r="L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<sst xmlns="http://schemas.openxmlformats.org/spreadsheetml/2006/main" count="52" uniqueCount="49">
  <si>
    <t>Management Information</t>
  </si>
  <si>
    <t>As at 30th April 2024</t>
  </si>
  <si>
    <t>No of solicitors</t>
  </si>
  <si>
    <t>Number of Applications</t>
  </si>
  <si>
    <t>Appointments Held YTD</t>
  </si>
  <si>
    <t>Referrals to Private Solicitors YTD</t>
  </si>
  <si>
    <t>Law Centre</t>
  </si>
  <si>
    <t>This Month</t>
  </si>
  <si>
    <t>YTD</t>
  </si>
  <si>
    <t>Max Waiting Time (wks)</t>
  </si>
  <si>
    <t>Priority</t>
  </si>
  <si>
    <t>Numbers Waiting</t>
  </si>
  <si>
    <t>District Court Private Family Law</t>
  </si>
  <si>
    <t>Circuit Court Judicial Separation and Divorce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</si>
  <si>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</si>
  <si>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</si>
  <si>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</si>
  <si>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</si>
  <si>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</si>
  <si>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</si>
  <si>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</si>
  <si>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</si>
  <si>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</si>
  <si>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Finglas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</si>
  <si>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</si>
  <si>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</si>
  <si>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</si>
  <si>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</si>
  <si>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</si>
  <si>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</si>
  <si>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</si>
  <si>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Mincier Traveller Support Service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</si>
  <si>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</si>
  <si>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</si>
  <si>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</si>
  <si>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</si>
  <si>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</si>
  <si>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</si>
  <si>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</si>
  <si>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</si>
  <si>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</si>
  <si>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</si>
  <si>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</si>
  <si>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</si>
  <si>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</si>
  <si>
    <r>
      <t>Waiting for 1</t>
    </r>
    <r>
      <rPr>
        <b/>
        <u/>
        <vertAlign val="superscript"/>
        <sz val="12"/>
        <color rgb="FF000000"/>
        <rFont val="Arial"/>
        <family val="2"/>
      </rPr>
      <t>st</t>
    </r>
    <r>
      <rPr>
        <b/>
        <u/>
        <sz val="12"/>
        <color rgb="FF000000"/>
        <rFont val="Arial"/>
        <family val="2"/>
      </rPr>
      <t xml:space="preserve"> Consultation</t>
    </r>
  </si>
  <si>
    <r>
      <t>Waiting For 2</t>
    </r>
    <r>
      <rPr>
        <b/>
        <u/>
        <vertAlign val="superscript"/>
        <sz val="12"/>
        <color rgb="FF000000"/>
        <rFont val="Arial"/>
        <family val="2"/>
      </rPr>
      <t>nd</t>
    </r>
    <r>
      <rPr>
        <b/>
        <u/>
        <sz val="12"/>
        <color rgb="FF000000"/>
        <rFont val="Arial"/>
        <family val="2"/>
      </rPr>
      <t xml:space="preserve"> Cons</t>
    </r>
  </si>
  <si>
    <r>
      <t>1</t>
    </r>
    <r>
      <rPr>
        <b/>
        <vertAlign val="superscript"/>
        <sz val="12"/>
        <color rgb="FF000000"/>
        <rFont val="Arial"/>
        <family val="2"/>
      </rPr>
      <t>st</t>
    </r>
    <r>
      <rPr>
        <b/>
        <sz val="12"/>
        <color rgb="FF000000"/>
        <rFont val="Arial"/>
        <family val="2"/>
      </rPr>
      <t xml:space="preserve"> Cons</t>
    </r>
  </si>
  <si>
    <r>
      <t>2</t>
    </r>
    <r>
      <rPr>
        <b/>
        <vertAlign val="superscript"/>
        <sz val="12"/>
        <color rgb="FF000000"/>
        <rFont val="Arial"/>
        <family val="2"/>
      </rPr>
      <t>nd</t>
    </r>
    <r>
      <rPr>
        <b/>
        <sz val="12"/>
        <color rgb="FF000000"/>
        <rFont val="Arial"/>
        <family val="2"/>
      </rPr>
      <t xml:space="preserve"> Cons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</si>
</sst>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20"/>
      <color rgb="FF000000"/>
      <name val="Arial"/>
      <family val="2"/>
    </font>
    <font>
      <sz val="10"/>
      <color theme="1"/>
      <name val="Verdana"/>
      <family val="2"/>
    </font>
    <font>
      <b/>
      <sz val="14"/>
      <color rgb="FF000000"/>
      <name val="Arial"/>
      <family val="2"/>
    </font>
    <font>
      <b/>
      <u/>
      <sz val="12"/>
      <color rgb="FF000000"/>
      <name val="Arial"/>
      <family val="2"/>
    </font>
    <font>
      <b/>
      <u/>
      <vertAlign val="superscript"/>
      <sz val="12"/>
      <color rgb="FF000000"/>
      <name val="Arial"/>
      <family val="2"/>
    </font>
    <font>
      <sz val="12"/>
      <color rgb="FF000000"/>
      <name val="Verdana"/>
      <family val="2"/>
    </font>
    <font>
      <b/>
      <sz val="12"/>
      <color rgb="FF000000"/>
      <name val="Arial"/>
      <family val="2"/>
    </font>
    <font>
      <b/>
      <vertAlign val="superscript"/>
      <sz val="12"/>
      <color rgb="FF000000"/>
      <name val="Arial"/>
      <family val="2"/>
    </font>
    <font>
      <sz val="12"/>
      <color rgb="FF000000"/>
      <name val="Arial"/>
      <family val="2"/>
    </font>
    <font>
      <i/>
      <sz val="10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E8EFE7"/>
        <bgColor rgb="FF000000"/>
      </patternFill>
    </fill>
    <fill>
      <patternFill patternType="solid">
        <fgColor rgb="FFE8E3E1"/>
        <bgColor rgb="FF000000"/>
      </patternFill>
    </fill>
    <fill>
      <patternFill patternType="solid">
        <fgColor rgb="FFEDC0B6"/>
        <bgColor rgb="FF000000"/>
      </patternFill>
    </fill>
    <fill>
      <patternFill patternType="solid">
        <fgColor rgb="FFFFE846"/>
        <bgColor rgb="FF000000"/>
      </patternFill>
    </fill>
    <fill>
      <patternFill patternType="solid">
        <fgColor rgb="FFE8EEEE"/>
        <bgColor rgb="FF000000"/>
      </patternFill>
    </fill>
    <fill>
      <patternFill patternType="solid">
        <fgColor rgb="FFF5E9DA"/>
        <bgColor rgb="FF000000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1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2" fillId="0" borderId="0" xfId="0" applyFont="1"/>
    <xf numFmtId="0" fontId="3" fillId="2" borderId="4" xfId="0" applyFont="1" applyFill="1" applyBorder="1" applyAlignment="1">
      <alignment horizontal="left" vertical="center" indent="1"/>
    </xf>
    <xf numFmtId="0" fontId="3" fillId="2" borderId="0" xfId="0" applyFont="1" applyFill="1" applyAlignment="1">
      <alignment horizontal="left" vertical="center" indent="1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 indent="1"/>
    </xf>
    <xf numFmtId="0" fontId="3" fillId="2" borderId="0" xfId="0" applyFont="1" applyFill="1" applyAlignment="1">
      <alignment horizontal="left" vertical="center" indent="1"/>
    </xf>
    <xf numFmtId="0" fontId="4" fillId="2" borderId="4" xfId="0" applyFont="1" applyFill="1" applyBorder="1" applyAlignment="1" applyProtection="1">
      <alignment horizontal="center" vertical="top" wrapText="1" readingOrder="1"/>
      <protection locked="0"/>
    </xf>
    <xf numFmtId="0" fontId="4" fillId="2" borderId="0" xfId="0" applyFont="1" applyFill="1" applyAlignment="1" applyProtection="1">
      <alignment horizontal="center" vertical="top" wrapText="1" readingOrder="1"/>
      <protection locked="0"/>
    </xf>
    <xf numFmtId="0" fontId="4" fillId="3" borderId="0" xfId="0" applyFont="1" applyFill="1" applyAlignment="1" applyProtection="1">
      <alignment horizontal="center" vertical="top" readingOrder="1"/>
      <protection locked="0"/>
    </xf>
    <xf numFmtId="0" fontId="4" fillId="4" borderId="0" xfId="0" applyFont="1" applyFill="1" applyAlignment="1" applyProtection="1">
      <alignment horizontal="center" vertical="top" readingOrder="1"/>
      <protection locked="0"/>
    </xf>
    <xf numFmtId="0" fontId="4" fillId="5" borderId="0" xfId="0" applyFont="1" applyFill="1" applyAlignment="1" applyProtection="1">
      <alignment horizontal="center" vertical="top" wrapText="1" readingOrder="1"/>
      <protection locked="0"/>
    </xf>
    <xf numFmtId="0" fontId="4" fillId="6" borderId="0" xfId="0" applyFont="1" applyFill="1" applyAlignment="1" applyProtection="1">
      <alignment horizontal="center" vertical="top" wrapText="1" readingOrder="1"/>
      <protection locked="0"/>
    </xf>
    <xf numFmtId="0" fontId="4" fillId="7" borderId="0" xfId="0" applyFont="1" applyFill="1" applyAlignment="1" applyProtection="1">
      <alignment horizontal="center" vertical="top" readingOrder="1"/>
      <protection locked="0"/>
    </xf>
    <xf numFmtId="0" fontId="4" fillId="7" borderId="5" xfId="0" applyFont="1" applyFill="1" applyBorder="1" applyAlignment="1" applyProtection="1">
      <alignment horizontal="center" vertical="top" readingOrder="1"/>
      <protection locked="0"/>
    </xf>
    <xf numFmtId="0" fontId="6" fillId="0" borderId="0" xfId="0" applyFont="1"/>
    <xf numFmtId="0" fontId="7" fillId="2" borderId="6" xfId="0" applyFont="1" applyFill="1" applyBorder="1" applyAlignment="1" applyProtection="1">
      <alignment horizontal="left" vertical="center" wrapText="1" indent="1" readingOrder="1"/>
      <protection locked="0"/>
    </xf>
    <xf numFmtId="0" fontId="7" fillId="2" borderId="7" xfId="0" applyFont="1" applyFill="1" applyBorder="1" applyAlignment="1" applyProtection="1">
      <alignment horizontal="left" vertical="center" wrapText="1" indent="1" readingOrder="1"/>
      <protection locked="0"/>
    </xf>
    <xf numFmtId="0" fontId="7" fillId="3" borderId="7" xfId="0" applyFont="1" applyFill="1" applyBorder="1" applyAlignment="1" applyProtection="1">
      <alignment horizontal="center" vertical="center" wrapText="1" readingOrder="1"/>
      <protection locked="0"/>
    </xf>
    <xf numFmtId="0" fontId="7" fillId="3" borderId="0" xfId="0" applyFont="1" applyFill="1" applyAlignment="1" applyProtection="1">
      <alignment horizontal="center" vertical="center" wrapText="1" readingOrder="1"/>
      <protection locked="0"/>
    </xf>
    <xf numFmtId="0" fontId="7" fillId="4" borderId="7" xfId="0" applyFont="1" applyFill="1" applyBorder="1" applyAlignment="1" applyProtection="1">
      <alignment horizontal="center" vertical="center" wrapText="1" readingOrder="1"/>
      <protection locked="0"/>
    </xf>
    <xf numFmtId="0" fontId="7" fillId="5" borderId="7" xfId="0" applyFont="1" applyFill="1" applyBorder="1" applyAlignment="1" applyProtection="1">
      <alignment horizontal="center" vertical="center" wrapText="1" readingOrder="1"/>
      <protection locked="0"/>
    </xf>
    <xf numFmtId="0" fontId="7" fillId="6" borderId="7" xfId="0" applyFont="1" applyFill="1" applyBorder="1" applyAlignment="1" applyProtection="1">
      <alignment horizontal="center" vertical="center" wrapText="1" readingOrder="1"/>
      <protection locked="0"/>
    </xf>
    <xf numFmtId="0" fontId="7" fillId="7" borderId="7" xfId="0" applyFont="1" applyFill="1" applyBorder="1" applyAlignment="1" applyProtection="1">
      <alignment horizontal="center" vertical="center" wrapText="1" readingOrder="1"/>
      <protection locked="0"/>
    </xf>
    <xf numFmtId="0" fontId="7" fillId="7" borderId="8" xfId="0" applyFont="1" applyFill="1" applyBorder="1" applyAlignment="1" applyProtection="1">
      <alignment horizontal="center" vertical="center" wrapText="1" readingOrder="1"/>
      <protection locked="0"/>
    </xf>
    <xf numFmtId="0" fontId="6" fillId="0" borderId="0" xfId="0" applyFont="1" applyAlignment="1">
      <alignment vertical="center"/>
    </xf>
    <xf numFmtId="0" fontId="9" fillId="2" borderId="9" xfId="0" applyFont="1" applyFill="1" applyBorder="1" applyAlignment="1" applyProtection="1">
      <alignment horizontal="left" vertical="center" wrapText="1" indent="1" readingOrder="1"/>
      <protection locked="0"/>
    </xf>
    <xf numFmtId="164" fontId="9" fillId="2" borderId="10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3" borderId="11" xfId="0" applyFont="1" applyFill="1" applyBorder="1" applyAlignment="1" applyProtection="1">
      <alignment horizontal="center" vertical="top" wrapText="1" readingOrder="1"/>
      <protection locked="0"/>
    </xf>
    <xf numFmtId="0" fontId="9" fillId="4" borderId="11" xfId="0" applyFont="1" applyFill="1" applyBorder="1" applyAlignment="1" applyProtection="1">
      <alignment horizontal="center" vertical="top" wrapText="1" readingOrder="1"/>
      <protection locked="0"/>
    </xf>
    <xf numFmtId="0" fontId="9" fillId="5" borderId="11" xfId="0" applyFont="1" applyFill="1" applyBorder="1" applyAlignment="1">
      <alignment horizontal="center"/>
    </xf>
    <xf numFmtId="0" fontId="9" fillId="6" borderId="11" xfId="0" applyFont="1" applyFill="1" applyBorder="1" applyAlignment="1" applyProtection="1">
      <alignment horizontal="center" vertical="top" wrapText="1" readingOrder="1"/>
      <protection locked="0"/>
    </xf>
    <xf numFmtId="0" fontId="9" fillId="7" borderId="11" xfId="0" applyFont="1" applyFill="1" applyBorder="1" applyAlignment="1" applyProtection="1">
      <alignment horizontal="center" vertical="top" wrapText="1" readingOrder="1"/>
      <protection locked="0"/>
    </xf>
    <xf numFmtId="0" fontId="9" fillId="7" borderId="12" xfId="0" applyFont="1" applyFill="1" applyBorder="1" applyAlignment="1" applyProtection="1">
      <alignment horizontal="center" vertical="top" wrapText="1" readingOrder="1"/>
      <protection locked="0"/>
    </xf>
    <xf numFmtId="2" fontId="9" fillId="2" borderId="10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3" borderId="11" xfId="0" applyFont="1" applyFill="1" applyBorder="1" applyAlignment="1" applyProtection="1">
      <alignment horizontal="center" vertical="center" wrapText="1" readingOrder="1"/>
      <protection locked="0"/>
    </xf>
    <xf numFmtId="0" fontId="9" fillId="4" borderId="11" xfId="0" applyFont="1" applyFill="1" applyBorder="1" applyAlignment="1" applyProtection="1">
      <alignment horizontal="center" vertical="center" wrapText="1" readingOrder="1"/>
      <protection locked="0"/>
    </xf>
    <xf numFmtId="0" fontId="9" fillId="5" borderId="11" xfId="0" applyFont="1" applyFill="1" applyBorder="1" applyAlignment="1">
      <alignment horizontal="center" vertical="center"/>
    </xf>
    <xf numFmtId="0" fontId="9" fillId="6" borderId="11" xfId="0" applyFont="1" applyFill="1" applyBorder="1" applyAlignment="1" applyProtection="1">
      <alignment horizontal="center" vertical="center" wrapText="1" readingOrder="1"/>
      <protection locked="0"/>
    </xf>
    <xf numFmtId="0" fontId="9" fillId="7" borderId="11" xfId="0" applyFont="1" applyFill="1" applyBorder="1" applyAlignment="1" applyProtection="1">
      <alignment horizontal="center" vertical="center" wrapText="1" readingOrder="1"/>
      <protection locked="0"/>
    </xf>
    <xf numFmtId="0" fontId="9" fillId="7" borderId="12" xfId="0" applyFont="1" applyFill="1" applyBorder="1" applyAlignment="1" applyProtection="1">
      <alignment horizontal="center" vertical="center" wrapText="1" readingOrder="1"/>
      <protection locked="0"/>
    </xf>
    <xf numFmtId="164" fontId="9" fillId="2" borderId="13" xfId="0" applyNumberFormat="1" applyFont="1" applyFill="1" applyBorder="1" applyAlignment="1" applyProtection="1">
      <alignment horizontal="right" vertical="center" wrapText="1" readingOrder="1"/>
      <protection locked="0"/>
    </xf>
    <xf numFmtId="164" fontId="9" fillId="2" borderId="11" xfId="0" applyNumberFormat="1" applyFont="1" applyFill="1" applyBorder="1" applyAlignment="1">
      <alignment horizontal="right"/>
    </xf>
    <xf numFmtId="0" fontId="9" fillId="2" borderId="14" xfId="0" applyFont="1" applyFill="1" applyBorder="1" applyAlignment="1" applyProtection="1">
      <alignment horizontal="left" vertical="center" wrapText="1" indent="1" readingOrder="1"/>
      <protection locked="0"/>
    </xf>
    <xf numFmtId="164" fontId="9" fillId="2" borderId="15" xfId="0" applyNumberFormat="1" applyFont="1" applyFill="1" applyBorder="1" applyAlignment="1">
      <alignment horizontal="right"/>
    </xf>
    <xf numFmtId="0" fontId="9" fillId="3" borderId="16" xfId="0" applyFont="1" applyFill="1" applyBorder="1" applyAlignment="1" applyProtection="1">
      <alignment horizontal="center" vertical="top" wrapText="1" readingOrder="1"/>
      <protection locked="0"/>
    </xf>
    <xf numFmtId="0" fontId="9" fillId="4" borderId="16" xfId="0" applyFont="1" applyFill="1" applyBorder="1" applyAlignment="1" applyProtection="1">
      <alignment horizontal="center" vertical="top" wrapText="1" readingOrder="1"/>
      <protection locked="0"/>
    </xf>
    <xf numFmtId="0" fontId="9" fillId="5" borderId="15" xfId="0" applyFont="1" applyFill="1" applyBorder="1" applyAlignment="1">
      <alignment horizontal="center"/>
    </xf>
    <xf numFmtId="0" fontId="9" fillId="6" borderId="15" xfId="0" applyFont="1" applyFill="1" applyBorder="1" applyAlignment="1" applyProtection="1">
      <alignment horizontal="center" vertical="top" wrapText="1" readingOrder="1"/>
      <protection locked="0"/>
    </xf>
    <xf numFmtId="0" fontId="9" fillId="7" borderId="15" xfId="0" applyFont="1" applyFill="1" applyBorder="1" applyAlignment="1" applyProtection="1">
      <alignment horizontal="center" vertical="top" wrapText="1" readingOrder="1"/>
      <protection locked="0"/>
    </xf>
    <xf numFmtId="0" fontId="9" fillId="7" borderId="17" xfId="0" applyFont="1" applyFill="1" applyBorder="1" applyAlignment="1" applyProtection="1">
      <alignment horizontal="center" vertical="top" wrapText="1" readingOrder="1"/>
      <protection locked="0"/>
    </xf>
    <xf numFmtId="0" fontId="2" fillId="0" borderId="2" xfId="0" applyFont="1" applyBorder="1"/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-%20Service%20delivery%20and%20management%20information/Management%20Information%20EOS/2024%20Month%20Ends/Months%20Ends%20Summary%20Sheets%202024/Annual%20Total%20Sheet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Web Stats"/>
    </sheetNames>
    <sheetDataSet>
      <sheetData sheetId="0"/>
      <sheetData sheetId="1"/>
      <sheetData sheetId="2">
        <row r="4">
          <cell r="C4">
            <v>31</v>
          </cell>
          <cell r="F4">
            <v>34</v>
          </cell>
          <cell r="O4">
            <v>123</v>
          </cell>
        </row>
        <row r="5">
          <cell r="F5">
            <v>0</v>
          </cell>
          <cell r="O5">
            <v>1</v>
          </cell>
        </row>
        <row r="6">
          <cell r="F6">
            <v>13</v>
          </cell>
          <cell r="O6">
            <v>21</v>
          </cell>
        </row>
        <row r="7">
          <cell r="F7">
            <v>36</v>
          </cell>
          <cell r="O7">
            <v>103</v>
          </cell>
        </row>
        <row r="8">
          <cell r="F8">
            <v>26</v>
          </cell>
          <cell r="O8">
            <v>82</v>
          </cell>
        </row>
        <row r="10">
          <cell r="F10">
            <v>22</v>
          </cell>
          <cell r="O10">
            <v>70</v>
          </cell>
        </row>
        <row r="11">
          <cell r="F11">
            <v>174</v>
          </cell>
          <cell r="O11">
            <v>525</v>
          </cell>
        </row>
        <row r="12">
          <cell r="F12">
            <v>44</v>
          </cell>
          <cell r="O12">
            <v>180</v>
          </cell>
        </row>
        <row r="14">
          <cell r="F14">
            <v>30</v>
          </cell>
          <cell r="O14">
            <v>87</v>
          </cell>
        </row>
        <row r="15">
          <cell r="F15">
            <v>27</v>
          </cell>
          <cell r="O15">
            <v>126</v>
          </cell>
        </row>
        <row r="16">
          <cell r="F16">
            <v>57</v>
          </cell>
          <cell r="O16">
            <v>257</v>
          </cell>
        </row>
        <row r="17">
          <cell r="F17">
            <v>56</v>
          </cell>
          <cell r="O17">
            <v>202</v>
          </cell>
        </row>
        <row r="18">
          <cell r="F18">
            <v>101</v>
          </cell>
          <cell r="O18">
            <v>376</v>
          </cell>
        </row>
        <row r="19">
          <cell r="F19">
            <v>23</v>
          </cell>
          <cell r="O19">
            <v>128</v>
          </cell>
        </row>
        <row r="20">
          <cell r="F20">
            <v>14</v>
          </cell>
          <cell r="O20">
            <v>59</v>
          </cell>
        </row>
        <row r="21">
          <cell r="F21">
            <v>30</v>
          </cell>
          <cell r="O21">
            <v>133</v>
          </cell>
        </row>
        <row r="22">
          <cell r="F22">
            <v>29</v>
          </cell>
          <cell r="O22">
            <v>153</v>
          </cell>
        </row>
        <row r="23">
          <cell r="F23">
            <v>96</v>
          </cell>
          <cell r="O23">
            <v>347</v>
          </cell>
        </row>
        <row r="24">
          <cell r="F24">
            <v>35</v>
          </cell>
          <cell r="O24">
            <v>128</v>
          </cell>
        </row>
        <row r="25">
          <cell r="F25">
            <v>3</v>
          </cell>
          <cell r="O25">
            <v>8</v>
          </cell>
        </row>
        <row r="26">
          <cell r="E26">
            <v>5</v>
          </cell>
          <cell r="F26">
            <v>8</v>
          </cell>
        </row>
        <row r="27">
          <cell r="F27">
            <v>15</v>
          </cell>
          <cell r="O27">
            <v>53</v>
          </cell>
        </row>
        <row r="29">
          <cell r="F29">
            <v>53</v>
          </cell>
          <cell r="O29">
            <v>215</v>
          </cell>
        </row>
        <row r="30">
          <cell r="F30">
            <v>52</v>
          </cell>
          <cell r="O30">
            <v>164</v>
          </cell>
        </row>
        <row r="31">
          <cell r="F31">
            <v>22</v>
          </cell>
          <cell r="O31">
            <v>97</v>
          </cell>
        </row>
        <row r="32">
          <cell r="F32">
            <v>24</v>
          </cell>
          <cell r="O32">
            <v>103</v>
          </cell>
        </row>
        <row r="33">
          <cell r="F33">
            <v>30</v>
          </cell>
          <cell r="O33">
            <v>104</v>
          </cell>
        </row>
        <row r="34">
          <cell r="F34">
            <v>35</v>
          </cell>
          <cell r="O34">
            <v>164</v>
          </cell>
        </row>
        <row r="35">
          <cell r="F35">
            <v>862</v>
          </cell>
          <cell r="O35">
            <v>3185</v>
          </cell>
        </row>
        <row r="36">
          <cell r="F36">
            <v>17</v>
          </cell>
          <cell r="O36">
            <v>64</v>
          </cell>
        </row>
        <row r="37">
          <cell r="F37">
            <v>69</v>
          </cell>
          <cell r="O37">
            <v>201</v>
          </cell>
        </row>
        <row r="38">
          <cell r="F38">
            <v>26</v>
          </cell>
          <cell r="O38">
            <v>50</v>
          </cell>
        </row>
        <row r="39">
          <cell r="F39">
            <v>36</v>
          </cell>
          <cell r="O39">
            <v>126</v>
          </cell>
        </row>
        <row r="40">
          <cell r="F40">
            <v>54</v>
          </cell>
          <cell r="O40">
            <v>163</v>
          </cell>
        </row>
        <row r="41">
          <cell r="F41">
            <v>52</v>
          </cell>
          <cell r="O41">
            <v>161</v>
          </cell>
        </row>
      </sheetData>
      <sheetData sheetId="3">
        <row r="4">
          <cell r="C4">
            <v>6</v>
          </cell>
          <cell r="F4">
            <v>4</v>
          </cell>
        </row>
        <row r="5">
          <cell r="F5">
            <v>0</v>
          </cell>
        </row>
        <row r="6">
          <cell r="F6">
            <v>32</v>
          </cell>
        </row>
        <row r="7">
          <cell r="F7">
            <v>23</v>
          </cell>
        </row>
        <row r="8">
          <cell r="F8">
            <v>5</v>
          </cell>
        </row>
        <row r="10">
          <cell r="F10">
            <v>23</v>
          </cell>
        </row>
        <row r="11">
          <cell r="F11">
            <v>15</v>
          </cell>
        </row>
        <row r="12">
          <cell r="F12">
            <v>10</v>
          </cell>
        </row>
        <row r="14">
          <cell r="F14">
            <v>40</v>
          </cell>
        </row>
        <row r="15">
          <cell r="F15">
            <v>13</v>
          </cell>
        </row>
        <row r="16">
          <cell r="F16">
            <v>35</v>
          </cell>
        </row>
        <row r="17">
          <cell r="F17">
            <v>9</v>
          </cell>
        </row>
        <row r="18">
          <cell r="F18">
            <v>5</v>
          </cell>
        </row>
        <row r="19">
          <cell r="F19">
            <v>15</v>
          </cell>
        </row>
        <row r="20">
          <cell r="F20">
            <v>11</v>
          </cell>
        </row>
        <row r="21">
          <cell r="F21">
            <v>11</v>
          </cell>
        </row>
        <row r="22">
          <cell r="F22">
            <v>7</v>
          </cell>
        </row>
        <row r="23">
          <cell r="F23">
            <v>29</v>
          </cell>
        </row>
        <row r="24">
          <cell r="F24">
            <v>38</v>
          </cell>
        </row>
        <row r="25">
          <cell r="F25">
            <v>0</v>
          </cell>
        </row>
        <row r="26">
          <cell r="F26">
            <v>16</v>
          </cell>
        </row>
        <row r="27">
          <cell r="F27">
            <v>10</v>
          </cell>
        </row>
        <row r="29">
          <cell r="F29">
            <v>16</v>
          </cell>
        </row>
        <row r="30">
          <cell r="F30">
            <v>16</v>
          </cell>
        </row>
        <row r="31">
          <cell r="F31">
            <v>11</v>
          </cell>
        </row>
        <row r="32">
          <cell r="F32">
            <v>41</v>
          </cell>
        </row>
        <row r="33">
          <cell r="F33">
            <v>32</v>
          </cell>
        </row>
        <row r="34">
          <cell r="F34">
            <v>13</v>
          </cell>
        </row>
        <row r="36">
          <cell r="F36">
            <v>28</v>
          </cell>
        </row>
        <row r="37">
          <cell r="F37">
            <v>4</v>
          </cell>
        </row>
        <row r="38">
          <cell r="F38">
            <v>1</v>
          </cell>
        </row>
        <row r="39">
          <cell r="F39">
            <v>10</v>
          </cell>
        </row>
        <row r="40">
          <cell r="F40">
            <v>5</v>
          </cell>
        </row>
        <row r="41">
          <cell r="F41">
            <v>13</v>
          </cell>
        </row>
      </sheetData>
      <sheetData sheetId="4">
        <row r="4">
          <cell r="C4">
            <v>0</v>
          </cell>
          <cell r="F4">
            <v>3</v>
          </cell>
        </row>
        <row r="5">
          <cell r="F5">
            <v>0</v>
          </cell>
        </row>
        <row r="6">
          <cell r="F6">
            <v>2</v>
          </cell>
        </row>
        <row r="7">
          <cell r="F7">
            <v>5</v>
          </cell>
        </row>
        <row r="8">
          <cell r="F8">
            <v>2</v>
          </cell>
        </row>
        <row r="10">
          <cell r="F10">
            <v>1</v>
          </cell>
        </row>
        <row r="11">
          <cell r="F11">
            <v>3</v>
          </cell>
        </row>
        <row r="12">
          <cell r="F12">
            <v>2</v>
          </cell>
        </row>
        <row r="14">
          <cell r="F14">
            <v>4</v>
          </cell>
        </row>
        <row r="15">
          <cell r="F15">
            <v>2</v>
          </cell>
        </row>
        <row r="16">
          <cell r="F16">
            <v>52</v>
          </cell>
        </row>
        <row r="17">
          <cell r="F17">
            <v>3</v>
          </cell>
        </row>
        <row r="18">
          <cell r="F18">
            <v>0</v>
          </cell>
        </row>
        <row r="19">
          <cell r="F19">
            <v>5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3</v>
          </cell>
        </row>
        <row r="24">
          <cell r="F24">
            <v>6</v>
          </cell>
        </row>
        <row r="25">
          <cell r="F25">
            <v>0</v>
          </cell>
        </row>
        <row r="26">
          <cell r="F26">
            <v>1</v>
          </cell>
        </row>
        <row r="27">
          <cell r="F27">
            <v>1</v>
          </cell>
        </row>
        <row r="29">
          <cell r="F29">
            <v>1</v>
          </cell>
        </row>
        <row r="30">
          <cell r="F30">
            <v>7</v>
          </cell>
        </row>
        <row r="31">
          <cell r="F31">
            <v>5</v>
          </cell>
        </row>
        <row r="32">
          <cell r="F32">
            <v>4</v>
          </cell>
        </row>
        <row r="33">
          <cell r="F33">
            <v>7</v>
          </cell>
        </row>
        <row r="34">
          <cell r="F34">
            <v>3</v>
          </cell>
        </row>
        <row r="36">
          <cell r="F36">
            <v>3</v>
          </cell>
        </row>
        <row r="37">
          <cell r="F37">
            <v>2</v>
          </cell>
        </row>
        <row r="38">
          <cell r="F38">
            <v>0</v>
          </cell>
        </row>
        <row r="39">
          <cell r="F39">
            <v>11</v>
          </cell>
        </row>
        <row r="40">
          <cell r="F40">
            <v>0</v>
          </cell>
        </row>
        <row r="41">
          <cell r="F41">
            <v>3</v>
          </cell>
        </row>
      </sheetData>
      <sheetData sheetId="5">
        <row r="4">
          <cell r="C4">
            <v>12</v>
          </cell>
          <cell r="F4">
            <v>13</v>
          </cell>
        </row>
        <row r="5">
          <cell r="F5">
            <v>0</v>
          </cell>
        </row>
        <row r="6">
          <cell r="F6">
            <v>24</v>
          </cell>
        </row>
        <row r="7">
          <cell r="F7">
            <v>65</v>
          </cell>
        </row>
        <row r="8">
          <cell r="F8">
            <v>27</v>
          </cell>
        </row>
        <row r="10">
          <cell r="F10">
            <v>54</v>
          </cell>
        </row>
        <row r="11">
          <cell r="F11">
            <v>41</v>
          </cell>
        </row>
        <row r="12">
          <cell r="F12">
            <v>31</v>
          </cell>
        </row>
        <row r="14">
          <cell r="F14">
            <v>34</v>
          </cell>
        </row>
        <row r="15">
          <cell r="F15">
            <v>18</v>
          </cell>
        </row>
        <row r="16">
          <cell r="F16">
            <v>94</v>
          </cell>
        </row>
        <row r="17">
          <cell r="F17">
            <v>42</v>
          </cell>
        </row>
        <row r="18">
          <cell r="F18">
            <v>6</v>
          </cell>
        </row>
        <row r="19">
          <cell r="F19">
            <v>74</v>
          </cell>
        </row>
        <row r="20">
          <cell r="F20">
            <v>12</v>
          </cell>
        </row>
        <row r="21">
          <cell r="F21">
            <v>22</v>
          </cell>
        </row>
        <row r="22">
          <cell r="F22">
            <v>27</v>
          </cell>
        </row>
        <row r="23">
          <cell r="F23">
            <v>85</v>
          </cell>
        </row>
        <row r="24">
          <cell r="F24">
            <v>63</v>
          </cell>
        </row>
        <row r="25">
          <cell r="F25">
            <v>1</v>
          </cell>
        </row>
        <row r="26">
          <cell r="F26">
            <v>9</v>
          </cell>
        </row>
        <row r="27">
          <cell r="F27">
            <v>13</v>
          </cell>
        </row>
        <row r="29">
          <cell r="F29">
            <v>45</v>
          </cell>
        </row>
        <row r="30">
          <cell r="F30">
            <v>43</v>
          </cell>
        </row>
        <row r="31">
          <cell r="F31">
            <v>36</v>
          </cell>
        </row>
        <row r="32">
          <cell r="F32">
            <v>80</v>
          </cell>
        </row>
        <row r="33">
          <cell r="F33">
            <v>115</v>
          </cell>
        </row>
        <row r="34">
          <cell r="F34">
            <v>46</v>
          </cell>
        </row>
        <row r="36">
          <cell r="F36">
            <v>73</v>
          </cell>
        </row>
        <row r="37">
          <cell r="F37">
            <v>23</v>
          </cell>
        </row>
        <row r="38">
          <cell r="F38">
            <v>9</v>
          </cell>
        </row>
        <row r="39">
          <cell r="F39">
            <v>33</v>
          </cell>
        </row>
        <row r="40">
          <cell r="F40">
            <v>19</v>
          </cell>
        </row>
        <row r="41">
          <cell r="F41">
            <v>30</v>
          </cell>
        </row>
      </sheetData>
      <sheetData sheetId="6">
        <row r="4">
          <cell r="C4">
            <v>0</v>
          </cell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</sheetData>
      <sheetData sheetId="7">
        <row r="4">
          <cell r="C4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</sheetData>
      <sheetData sheetId="8">
        <row r="4">
          <cell r="C4">
            <v>11</v>
          </cell>
          <cell r="D4">
            <v>13</v>
          </cell>
          <cell r="E4">
            <v>11</v>
          </cell>
          <cell r="F4">
            <v>9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</row>
        <row r="6">
          <cell r="C6">
            <v>5</v>
          </cell>
          <cell r="D6">
            <v>12</v>
          </cell>
          <cell r="E6">
            <v>13</v>
          </cell>
          <cell r="F6">
            <v>3</v>
          </cell>
        </row>
        <row r="7">
          <cell r="C7">
            <v>20</v>
          </cell>
          <cell r="D7">
            <v>22</v>
          </cell>
          <cell r="E7">
            <v>12</v>
          </cell>
          <cell r="F7">
            <v>12</v>
          </cell>
        </row>
        <row r="8">
          <cell r="C8">
            <v>12</v>
          </cell>
          <cell r="D8">
            <v>16</v>
          </cell>
          <cell r="E8">
            <v>14</v>
          </cell>
          <cell r="F8">
            <v>9</v>
          </cell>
        </row>
        <row r="10">
          <cell r="C10">
            <v>6</v>
          </cell>
          <cell r="D10">
            <v>15</v>
          </cell>
          <cell r="E10">
            <v>12</v>
          </cell>
          <cell r="F10">
            <v>12</v>
          </cell>
        </row>
        <row r="11">
          <cell r="C11">
            <v>74</v>
          </cell>
          <cell r="D11">
            <v>47</v>
          </cell>
          <cell r="E11">
            <v>68</v>
          </cell>
          <cell r="F11">
            <v>63</v>
          </cell>
        </row>
        <row r="12">
          <cell r="C12">
            <v>24</v>
          </cell>
          <cell r="D12">
            <v>24</v>
          </cell>
          <cell r="E12">
            <v>10</v>
          </cell>
          <cell r="F12">
            <v>21</v>
          </cell>
        </row>
        <row r="14">
          <cell r="C14">
            <v>2</v>
          </cell>
          <cell r="D14">
            <v>1</v>
          </cell>
          <cell r="E14">
            <v>9</v>
          </cell>
          <cell r="F14">
            <v>2</v>
          </cell>
        </row>
        <row r="15">
          <cell r="C15">
            <v>13</v>
          </cell>
          <cell r="D15">
            <v>25</v>
          </cell>
          <cell r="E15">
            <v>17</v>
          </cell>
          <cell r="F15">
            <v>9</v>
          </cell>
        </row>
        <row r="16">
          <cell r="C16">
            <v>23</v>
          </cell>
          <cell r="D16">
            <v>22</v>
          </cell>
          <cell r="E16">
            <v>28</v>
          </cell>
          <cell r="F16">
            <v>16</v>
          </cell>
        </row>
        <row r="17">
          <cell r="C17">
            <v>18</v>
          </cell>
          <cell r="D17">
            <v>22</v>
          </cell>
          <cell r="E17">
            <v>25</v>
          </cell>
          <cell r="F17">
            <v>17</v>
          </cell>
        </row>
        <row r="18">
          <cell r="C18">
            <v>117</v>
          </cell>
          <cell r="D18">
            <v>122</v>
          </cell>
          <cell r="E18">
            <v>74</v>
          </cell>
          <cell r="F18">
            <v>119</v>
          </cell>
        </row>
        <row r="19">
          <cell r="C19">
            <v>4</v>
          </cell>
          <cell r="D19">
            <v>24</v>
          </cell>
          <cell r="E19">
            <v>2</v>
          </cell>
          <cell r="F19">
            <v>29</v>
          </cell>
        </row>
        <row r="20">
          <cell r="C20">
            <v>7</v>
          </cell>
          <cell r="D20">
            <v>3</v>
          </cell>
          <cell r="E20">
            <v>11</v>
          </cell>
          <cell r="F20">
            <v>5</v>
          </cell>
        </row>
        <row r="21">
          <cell r="C21">
            <v>16</v>
          </cell>
          <cell r="D21">
            <v>15</v>
          </cell>
          <cell r="E21">
            <v>6</v>
          </cell>
          <cell r="F21">
            <v>22</v>
          </cell>
        </row>
        <row r="22">
          <cell r="C22">
            <v>8</v>
          </cell>
          <cell r="D22">
            <v>11</v>
          </cell>
          <cell r="E22">
            <v>18</v>
          </cell>
          <cell r="F22">
            <v>11</v>
          </cell>
        </row>
        <row r="23">
          <cell r="C23">
            <v>19</v>
          </cell>
          <cell r="D23">
            <v>27</v>
          </cell>
          <cell r="E23">
            <v>29</v>
          </cell>
          <cell r="F23">
            <v>28</v>
          </cell>
        </row>
        <row r="24">
          <cell r="C24">
            <v>1</v>
          </cell>
          <cell r="D24">
            <v>6</v>
          </cell>
          <cell r="E24">
            <v>5</v>
          </cell>
          <cell r="F24">
            <v>7</v>
          </cell>
        </row>
        <row r="25">
          <cell r="C25">
            <v>0</v>
          </cell>
          <cell r="D25">
            <v>2</v>
          </cell>
          <cell r="E25">
            <v>6</v>
          </cell>
          <cell r="F25">
            <v>4</v>
          </cell>
        </row>
        <row r="26">
          <cell r="C26">
            <v>2</v>
          </cell>
          <cell r="D26">
            <v>7</v>
          </cell>
          <cell r="E26">
            <v>5</v>
          </cell>
          <cell r="F26">
            <v>2</v>
          </cell>
        </row>
        <row r="27">
          <cell r="C27">
            <v>7</v>
          </cell>
          <cell r="D27">
            <v>2</v>
          </cell>
          <cell r="E27">
            <v>6</v>
          </cell>
          <cell r="F27">
            <v>3</v>
          </cell>
        </row>
        <row r="29">
          <cell r="C29">
            <v>5</v>
          </cell>
          <cell r="D29">
            <v>15</v>
          </cell>
          <cell r="E29">
            <v>12</v>
          </cell>
          <cell r="F29">
            <v>16</v>
          </cell>
        </row>
        <row r="30">
          <cell r="C30">
            <v>11</v>
          </cell>
          <cell r="D30">
            <v>5</v>
          </cell>
          <cell r="E30">
            <v>5</v>
          </cell>
          <cell r="F30">
            <v>17</v>
          </cell>
        </row>
        <row r="31">
          <cell r="C31">
            <v>5</v>
          </cell>
          <cell r="D31">
            <v>3</v>
          </cell>
          <cell r="E31">
            <v>7</v>
          </cell>
          <cell r="F31">
            <v>9</v>
          </cell>
        </row>
        <row r="32">
          <cell r="C32">
            <v>7</v>
          </cell>
          <cell r="D32">
            <v>1</v>
          </cell>
          <cell r="E32">
            <v>1</v>
          </cell>
          <cell r="F32">
            <v>4</v>
          </cell>
        </row>
        <row r="33">
          <cell r="C33">
            <v>18</v>
          </cell>
          <cell r="D33">
            <v>13</v>
          </cell>
          <cell r="E33">
            <v>12</v>
          </cell>
          <cell r="F33">
            <v>13</v>
          </cell>
        </row>
        <row r="34">
          <cell r="C34">
            <v>16</v>
          </cell>
          <cell r="D34">
            <v>18</v>
          </cell>
          <cell r="E34">
            <v>12</v>
          </cell>
          <cell r="F34">
            <v>16</v>
          </cell>
        </row>
        <row r="35">
          <cell r="C35">
            <v>94</v>
          </cell>
          <cell r="D35">
            <v>80</v>
          </cell>
          <cell r="E35">
            <v>24</v>
          </cell>
          <cell r="F35">
            <v>81</v>
          </cell>
        </row>
        <row r="36">
          <cell r="C36">
            <v>8</v>
          </cell>
          <cell r="D36">
            <v>12</v>
          </cell>
          <cell r="E36">
            <v>3</v>
          </cell>
          <cell r="F36">
            <v>3</v>
          </cell>
        </row>
        <row r="37">
          <cell r="C37">
            <v>12</v>
          </cell>
          <cell r="D37">
            <v>17</v>
          </cell>
          <cell r="E37">
            <v>24</v>
          </cell>
          <cell r="F37">
            <v>27</v>
          </cell>
        </row>
        <row r="38">
          <cell r="C38">
            <v>0</v>
          </cell>
          <cell r="D38">
            <v>1</v>
          </cell>
          <cell r="E38">
            <v>8</v>
          </cell>
          <cell r="F38">
            <v>7</v>
          </cell>
        </row>
        <row r="39">
          <cell r="C39">
            <v>9</v>
          </cell>
          <cell r="D39">
            <v>9</v>
          </cell>
          <cell r="E39">
            <v>8</v>
          </cell>
          <cell r="F39">
            <v>14</v>
          </cell>
        </row>
        <row r="40">
          <cell r="C40">
            <v>13</v>
          </cell>
          <cell r="D40">
            <v>24</v>
          </cell>
          <cell r="E40">
            <v>10</v>
          </cell>
          <cell r="F40">
            <v>18</v>
          </cell>
        </row>
        <row r="41">
          <cell r="C41">
            <v>13</v>
          </cell>
          <cell r="D41">
            <v>27</v>
          </cell>
          <cell r="E41">
            <v>23</v>
          </cell>
          <cell r="F41">
            <v>20</v>
          </cell>
        </row>
      </sheetData>
      <sheetData sheetId="9">
        <row r="4">
          <cell r="C4">
            <v>1</v>
          </cell>
          <cell r="D4">
            <v>0</v>
          </cell>
          <cell r="E4">
            <v>3</v>
          </cell>
          <cell r="F4">
            <v>2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</row>
        <row r="6">
          <cell r="C6">
            <v>0</v>
          </cell>
          <cell r="D6">
            <v>1</v>
          </cell>
          <cell r="E6">
            <v>0</v>
          </cell>
          <cell r="F6">
            <v>0</v>
          </cell>
        </row>
        <row r="7">
          <cell r="C7">
            <v>6</v>
          </cell>
          <cell r="D7">
            <v>4</v>
          </cell>
          <cell r="E7">
            <v>5</v>
          </cell>
          <cell r="F7">
            <v>4</v>
          </cell>
        </row>
        <row r="8">
          <cell r="C8">
            <v>2</v>
          </cell>
          <cell r="D8">
            <v>3</v>
          </cell>
          <cell r="E8">
            <v>3</v>
          </cell>
          <cell r="F8">
            <v>2</v>
          </cell>
        </row>
        <row r="10">
          <cell r="C10">
            <v>0</v>
          </cell>
          <cell r="D10">
            <v>2</v>
          </cell>
          <cell r="E10">
            <v>0</v>
          </cell>
          <cell r="F10">
            <v>0</v>
          </cell>
        </row>
        <row r="11">
          <cell r="C11">
            <v>64</v>
          </cell>
          <cell r="D11">
            <v>23</v>
          </cell>
          <cell r="E11">
            <v>43</v>
          </cell>
          <cell r="F11">
            <v>44</v>
          </cell>
        </row>
        <row r="12">
          <cell r="C12">
            <v>12</v>
          </cell>
          <cell r="D12">
            <v>8</v>
          </cell>
          <cell r="E12">
            <v>6</v>
          </cell>
          <cell r="F12">
            <v>6</v>
          </cell>
        </row>
        <row r="14">
          <cell r="C14">
            <v>0</v>
          </cell>
          <cell r="D14">
            <v>1</v>
          </cell>
          <cell r="E14">
            <v>1</v>
          </cell>
          <cell r="F14">
            <v>1</v>
          </cell>
        </row>
        <row r="15">
          <cell r="C15">
            <v>2</v>
          </cell>
          <cell r="D15">
            <v>2</v>
          </cell>
          <cell r="E15">
            <v>4</v>
          </cell>
          <cell r="F15">
            <v>2</v>
          </cell>
        </row>
        <row r="16">
          <cell r="C16">
            <v>19</v>
          </cell>
          <cell r="D16">
            <v>18</v>
          </cell>
          <cell r="E16">
            <v>23</v>
          </cell>
          <cell r="F16">
            <v>10</v>
          </cell>
        </row>
        <row r="17">
          <cell r="C17">
            <v>3</v>
          </cell>
          <cell r="D17">
            <v>4</v>
          </cell>
          <cell r="E17">
            <v>4</v>
          </cell>
          <cell r="F17">
            <v>2</v>
          </cell>
        </row>
        <row r="18">
          <cell r="C18">
            <v>112</v>
          </cell>
          <cell r="D18">
            <v>115</v>
          </cell>
          <cell r="E18">
            <v>68</v>
          </cell>
          <cell r="F18">
            <v>111</v>
          </cell>
        </row>
        <row r="19">
          <cell r="C19">
            <v>4</v>
          </cell>
          <cell r="D19">
            <v>5</v>
          </cell>
          <cell r="E19">
            <v>1</v>
          </cell>
          <cell r="F19">
            <v>2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C21">
            <v>2</v>
          </cell>
          <cell r="D21">
            <v>3</v>
          </cell>
          <cell r="E21">
            <v>0</v>
          </cell>
          <cell r="F21">
            <v>3</v>
          </cell>
        </row>
        <row r="22">
          <cell r="C22">
            <v>3</v>
          </cell>
          <cell r="D22">
            <v>3</v>
          </cell>
          <cell r="E22">
            <v>5</v>
          </cell>
          <cell r="F22">
            <v>2</v>
          </cell>
        </row>
        <row r="23">
          <cell r="C23">
            <v>14</v>
          </cell>
          <cell r="D23">
            <v>7</v>
          </cell>
          <cell r="E23">
            <v>7</v>
          </cell>
          <cell r="F23">
            <v>5</v>
          </cell>
        </row>
        <row r="24">
          <cell r="C24">
            <v>0</v>
          </cell>
          <cell r="D24">
            <v>2</v>
          </cell>
          <cell r="E24">
            <v>1</v>
          </cell>
          <cell r="F24">
            <v>3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C26">
            <v>0</v>
          </cell>
          <cell r="D26">
            <v>2</v>
          </cell>
          <cell r="E26">
            <v>1</v>
          </cell>
          <cell r="F26">
            <v>1</v>
          </cell>
        </row>
        <row r="27">
          <cell r="C27">
            <v>1</v>
          </cell>
          <cell r="D27">
            <v>1</v>
          </cell>
          <cell r="E27">
            <v>3</v>
          </cell>
          <cell r="F27">
            <v>1</v>
          </cell>
        </row>
        <row r="29">
          <cell r="C29">
            <v>1</v>
          </cell>
          <cell r="D29">
            <v>2</v>
          </cell>
          <cell r="E29">
            <v>0</v>
          </cell>
          <cell r="F29">
            <v>1</v>
          </cell>
        </row>
        <row r="30">
          <cell r="C30">
            <v>3</v>
          </cell>
          <cell r="D30">
            <v>1</v>
          </cell>
          <cell r="E30">
            <v>0</v>
          </cell>
          <cell r="F30">
            <v>4</v>
          </cell>
        </row>
        <row r="31">
          <cell r="C31">
            <v>0</v>
          </cell>
          <cell r="D31">
            <v>1</v>
          </cell>
          <cell r="E31">
            <v>4</v>
          </cell>
          <cell r="F31">
            <v>1</v>
          </cell>
        </row>
        <row r="32">
          <cell r="C32">
            <v>0</v>
          </cell>
          <cell r="D32">
            <v>1</v>
          </cell>
          <cell r="E32">
            <v>1</v>
          </cell>
          <cell r="F32">
            <v>3</v>
          </cell>
        </row>
        <row r="33">
          <cell r="C33">
            <v>9</v>
          </cell>
          <cell r="D33">
            <v>4</v>
          </cell>
          <cell r="E33">
            <v>5</v>
          </cell>
          <cell r="F33">
            <v>5</v>
          </cell>
        </row>
        <row r="34">
          <cell r="C34">
            <v>6</v>
          </cell>
          <cell r="D34">
            <v>9</v>
          </cell>
          <cell r="E34">
            <v>5</v>
          </cell>
          <cell r="F34">
            <v>3</v>
          </cell>
        </row>
        <row r="35">
          <cell r="C35">
            <v>93</v>
          </cell>
          <cell r="D35">
            <v>80</v>
          </cell>
          <cell r="E35">
            <v>24</v>
          </cell>
          <cell r="F35">
            <v>80</v>
          </cell>
        </row>
        <row r="36">
          <cell r="C36">
            <v>3</v>
          </cell>
          <cell r="D36">
            <v>2</v>
          </cell>
          <cell r="E36">
            <v>0</v>
          </cell>
          <cell r="F36">
            <v>1</v>
          </cell>
        </row>
        <row r="37">
          <cell r="C37">
            <v>1</v>
          </cell>
          <cell r="D37">
            <v>1</v>
          </cell>
          <cell r="E37">
            <v>5</v>
          </cell>
          <cell r="F37">
            <v>8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1</v>
          </cell>
        </row>
        <row r="39">
          <cell r="C39">
            <v>2</v>
          </cell>
          <cell r="D39">
            <v>3</v>
          </cell>
          <cell r="E39">
            <v>1</v>
          </cell>
          <cell r="F39">
            <v>2</v>
          </cell>
        </row>
        <row r="40">
          <cell r="C40">
            <v>2</v>
          </cell>
          <cell r="D40">
            <v>1</v>
          </cell>
          <cell r="E40">
            <v>4</v>
          </cell>
          <cell r="F40">
            <v>7</v>
          </cell>
        </row>
        <row r="41">
          <cell r="C41">
            <v>7</v>
          </cell>
          <cell r="D41">
            <v>13</v>
          </cell>
          <cell r="E41">
            <v>9</v>
          </cell>
          <cell r="F41">
            <v>14</v>
          </cell>
        </row>
      </sheetData>
      <sheetData sheetId="10"/>
      <sheetData sheetId="11">
        <row r="4">
          <cell r="D4">
            <v>0</v>
          </cell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</sheetData>
      <sheetData sheetId="12"/>
      <sheetData sheetId="13">
        <row r="4">
          <cell r="C4">
            <v>14</v>
          </cell>
          <cell r="D4">
            <v>16</v>
          </cell>
          <cell r="E4">
            <v>9</v>
          </cell>
          <cell r="F4">
            <v>16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</row>
        <row r="6">
          <cell r="C6">
            <v>2</v>
          </cell>
          <cell r="D6">
            <v>3</v>
          </cell>
          <cell r="E6">
            <v>4</v>
          </cell>
          <cell r="F6">
            <v>0</v>
          </cell>
        </row>
        <row r="7">
          <cell r="C7">
            <v>8</v>
          </cell>
          <cell r="D7">
            <v>9</v>
          </cell>
          <cell r="E7">
            <v>5</v>
          </cell>
          <cell r="F7">
            <v>6</v>
          </cell>
        </row>
        <row r="8">
          <cell r="C8">
            <v>5</v>
          </cell>
          <cell r="D8">
            <v>2</v>
          </cell>
          <cell r="E8">
            <v>0</v>
          </cell>
          <cell r="F8">
            <v>4</v>
          </cell>
        </row>
        <row r="10">
          <cell r="C10">
            <v>4</v>
          </cell>
          <cell r="D10">
            <v>1</v>
          </cell>
          <cell r="E10">
            <v>1</v>
          </cell>
          <cell r="F10">
            <v>8</v>
          </cell>
        </row>
        <row r="11">
          <cell r="C11">
            <v>23</v>
          </cell>
          <cell r="D11">
            <v>30</v>
          </cell>
          <cell r="E11">
            <v>19</v>
          </cell>
          <cell r="F11">
            <v>24</v>
          </cell>
        </row>
        <row r="12">
          <cell r="C12">
            <v>16</v>
          </cell>
          <cell r="D12">
            <v>23</v>
          </cell>
          <cell r="E12">
            <v>15</v>
          </cell>
          <cell r="F12">
            <v>14</v>
          </cell>
        </row>
        <row r="14">
          <cell r="C14">
            <v>14</v>
          </cell>
          <cell r="D14">
            <v>12</v>
          </cell>
          <cell r="E14">
            <v>16</v>
          </cell>
          <cell r="F14">
            <v>17</v>
          </cell>
        </row>
        <row r="15">
          <cell r="C15">
            <v>14</v>
          </cell>
          <cell r="D15">
            <v>18</v>
          </cell>
          <cell r="E15">
            <v>12</v>
          </cell>
          <cell r="F15">
            <v>9</v>
          </cell>
        </row>
        <row r="16">
          <cell r="C16">
            <v>14</v>
          </cell>
          <cell r="D16">
            <v>5</v>
          </cell>
          <cell r="E16">
            <v>10</v>
          </cell>
          <cell r="F16">
            <v>7</v>
          </cell>
        </row>
        <row r="17">
          <cell r="C17">
            <v>23</v>
          </cell>
          <cell r="D17">
            <v>16</v>
          </cell>
          <cell r="E17">
            <v>16</v>
          </cell>
          <cell r="F17">
            <v>26</v>
          </cell>
        </row>
        <row r="18">
          <cell r="C18">
            <v>4</v>
          </cell>
          <cell r="D18">
            <v>5</v>
          </cell>
          <cell r="E18">
            <v>5</v>
          </cell>
          <cell r="F18">
            <v>6</v>
          </cell>
        </row>
        <row r="19">
          <cell r="C19">
            <v>7</v>
          </cell>
          <cell r="D19">
            <v>7</v>
          </cell>
          <cell r="E19">
            <v>1</v>
          </cell>
          <cell r="F19">
            <v>4</v>
          </cell>
        </row>
        <row r="20">
          <cell r="C20">
            <v>0</v>
          </cell>
          <cell r="D20">
            <v>1</v>
          </cell>
          <cell r="E20">
            <v>0</v>
          </cell>
          <cell r="F20">
            <v>0</v>
          </cell>
        </row>
        <row r="21">
          <cell r="C21">
            <v>19</v>
          </cell>
          <cell r="D21">
            <v>21</v>
          </cell>
          <cell r="E21">
            <v>17</v>
          </cell>
          <cell r="F21">
            <v>15</v>
          </cell>
        </row>
        <row r="22">
          <cell r="C22">
            <v>13</v>
          </cell>
          <cell r="D22">
            <v>13</v>
          </cell>
          <cell r="E22">
            <v>15</v>
          </cell>
          <cell r="F22">
            <v>7</v>
          </cell>
        </row>
        <row r="23">
          <cell r="C23">
            <v>43</v>
          </cell>
          <cell r="D23">
            <v>40</v>
          </cell>
          <cell r="E23">
            <v>38</v>
          </cell>
          <cell r="F23">
            <v>46</v>
          </cell>
        </row>
        <row r="24">
          <cell r="C24">
            <v>14</v>
          </cell>
          <cell r="D24">
            <v>21</v>
          </cell>
          <cell r="E24">
            <v>13</v>
          </cell>
          <cell r="F24">
            <v>19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C27">
            <v>3</v>
          </cell>
          <cell r="D27">
            <v>5</v>
          </cell>
          <cell r="E27">
            <v>9</v>
          </cell>
          <cell r="F27">
            <v>9</v>
          </cell>
        </row>
        <row r="29">
          <cell r="C29">
            <v>30</v>
          </cell>
          <cell r="D29">
            <v>29</v>
          </cell>
          <cell r="E29">
            <v>30</v>
          </cell>
          <cell r="F29">
            <v>43</v>
          </cell>
        </row>
        <row r="30">
          <cell r="C30">
            <v>21</v>
          </cell>
          <cell r="D30">
            <v>14</v>
          </cell>
          <cell r="E30">
            <v>12</v>
          </cell>
          <cell r="F30">
            <v>24</v>
          </cell>
        </row>
        <row r="31">
          <cell r="C31">
            <v>11</v>
          </cell>
          <cell r="D31">
            <v>15</v>
          </cell>
          <cell r="E31">
            <v>8</v>
          </cell>
          <cell r="F31">
            <v>6</v>
          </cell>
        </row>
        <row r="32">
          <cell r="C32">
            <v>9</v>
          </cell>
          <cell r="D32">
            <v>14</v>
          </cell>
          <cell r="E32">
            <v>8</v>
          </cell>
          <cell r="F32">
            <v>14</v>
          </cell>
        </row>
        <row r="33">
          <cell r="C33">
            <v>5</v>
          </cell>
          <cell r="D33">
            <v>4</v>
          </cell>
          <cell r="E33">
            <v>1</v>
          </cell>
          <cell r="F33">
            <v>6</v>
          </cell>
        </row>
        <row r="34">
          <cell r="C34">
            <v>2</v>
          </cell>
          <cell r="D34">
            <v>4</v>
          </cell>
          <cell r="E34">
            <v>2</v>
          </cell>
          <cell r="F34">
            <v>2</v>
          </cell>
        </row>
        <row r="36">
          <cell r="C36">
            <v>4</v>
          </cell>
          <cell r="D36">
            <v>3</v>
          </cell>
          <cell r="E36">
            <v>3</v>
          </cell>
          <cell r="F36">
            <v>2</v>
          </cell>
        </row>
        <row r="37">
          <cell r="C37">
            <v>19</v>
          </cell>
          <cell r="D37">
            <v>19</v>
          </cell>
          <cell r="E37">
            <v>14</v>
          </cell>
          <cell r="F37">
            <v>25</v>
          </cell>
        </row>
        <row r="38">
          <cell r="C38">
            <v>5</v>
          </cell>
          <cell r="D38">
            <v>2</v>
          </cell>
          <cell r="E38">
            <v>4</v>
          </cell>
          <cell r="F38">
            <v>8</v>
          </cell>
        </row>
        <row r="39">
          <cell r="C39">
            <v>11</v>
          </cell>
          <cell r="D39">
            <v>10</v>
          </cell>
          <cell r="E39">
            <v>13</v>
          </cell>
          <cell r="F39">
            <v>16</v>
          </cell>
        </row>
        <row r="40">
          <cell r="C40">
            <v>21</v>
          </cell>
          <cell r="D40">
            <v>23</v>
          </cell>
          <cell r="E40">
            <v>8</v>
          </cell>
          <cell r="F40">
            <v>23</v>
          </cell>
        </row>
        <row r="41">
          <cell r="C41">
            <v>7</v>
          </cell>
          <cell r="D41">
            <v>11</v>
          </cell>
          <cell r="E41">
            <v>12</v>
          </cell>
          <cell r="F41">
            <v>19</v>
          </cell>
        </row>
      </sheetData>
      <sheetData sheetId="14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</row>
        <row r="7">
          <cell r="C7">
            <v>1</v>
          </cell>
          <cell r="D7">
            <v>0</v>
          </cell>
          <cell r="E7">
            <v>0</v>
          </cell>
          <cell r="F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C11">
            <v>1</v>
          </cell>
          <cell r="D11">
            <v>0</v>
          </cell>
          <cell r="E11">
            <v>0</v>
          </cell>
          <cell r="F11">
            <v>1</v>
          </cell>
        </row>
        <row r="12">
          <cell r="C12">
            <v>2</v>
          </cell>
          <cell r="D12">
            <v>1</v>
          </cell>
          <cell r="E12">
            <v>0</v>
          </cell>
          <cell r="F12">
            <v>0</v>
          </cell>
        </row>
        <row r="14">
          <cell r="C14">
            <v>0</v>
          </cell>
          <cell r="D14">
            <v>1</v>
          </cell>
          <cell r="E14">
            <v>0</v>
          </cell>
          <cell r="F14">
            <v>1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C16">
            <v>4</v>
          </cell>
          <cell r="D16">
            <v>1</v>
          </cell>
          <cell r="E16">
            <v>2</v>
          </cell>
          <cell r="F16">
            <v>0</v>
          </cell>
        </row>
        <row r="17">
          <cell r="C17">
            <v>1</v>
          </cell>
          <cell r="D17">
            <v>0</v>
          </cell>
          <cell r="E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C19">
            <v>1</v>
          </cell>
          <cell r="D19">
            <v>0</v>
          </cell>
          <cell r="E19">
            <v>0</v>
          </cell>
          <cell r="F19">
            <v>1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C21">
            <v>7</v>
          </cell>
          <cell r="D21">
            <v>0</v>
          </cell>
          <cell r="E21">
            <v>1</v>
          </cell>
          <cell r="F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C23">
            <v>3</v>
          </cell>
          <cell r="D23">
            <v>0</v>
          </cell>
          <cell r="E23">
            <v>3</v>
          </cell>
          <cell r="F23">
            <v>1</v>
          </cell>
        </row>
        <row r="24">
          <cell r="C24">
            <v>0</v>
          </cell>
          <cell r="D24">
            <v>0</v>
          </cell>
          <cell r="E24">
            <v>2</v>
          </cell>
          <cell r="F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</row>
        <row r="29">
          <cell r="C29">
            <v>0</v>
          </cell>
          <cell r="D29">
            <v>3</v>
          </cell>
          <cell r="E29">
            <v>2</v>
          </cell>
          <cell r="F29">
            <v>1</v>
          </cell>
        </row>
        <row r="30">
          <cell r="C30">
            <v>1</v>
          </cell>
          <cell r="D30">
            <v>0</v>
          </cell>
          <cell r="E30">
            <v>0</v>
          </cell>
          <cell r="F30">
            <v>1</v>
          </cell>
        </row>
        <row r="31">
          <cell r="C31">
            <v>0</v>
          </cell>
          <cell r="D31">
            <v>1</v>
          </cell>
          <cell r="E31">
            <v>0</v>
          </cell>
          <cell r="F31">
            <v>0</v>
          </cell>
        </row>
        <row r="32">
          <cell r="C32">
            <v>0</v>
          </cell>
          <cell r="D32">
            <v>1</v>
          </cell>
          <cell r="E32">
            <v>0</v>
          </cell>
          <cell r="F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C34">
            <v>0</v>
          </cell>
          <cell r="D34">
            <v>0</v>
          </cell>
          <cell r="E34">
            <v>4</v>
          </cell>
          <cell r="F34">
            <v>1</v>
          </cell>
        </row>
        <row r="36">
          <cell r="C36">
            <v>0</v>
          </cell>
          <cell r="D36">
            <v>0</v>
          </cell>
          <cell r="E36">
            <v>1</v>
          </cell>
          <cell r="F36">
            <v>0</v>
          </cell>
        </row>
        <row r="37">
          <cell r="C37">
            <v>0</v>
          </cell>
          <cell r="D37">
            <v>0</v>
          </cell>
          <cell r="E37">
            <v>1</v>
          </cell>
          <cell r="F37">
            <v>1</v>
          </cell>
        </row>
        <row r="38">
          <cell r="C38">
            <v>1</v>
          </cell>
          <cell r="D38">
            <v>0</v>
          </cell>
          <cell r="E38">
            <v>0</v>
          </cell>
          <cell r="F38">
            <v>0</v>
          </cell>
        </row>
        <row r="39">
          <cell r="C39">
            <v>1</v>
          </cell>
          <cell r="D39">
            <v>1</v>
          </cell>
          <cell r="E39">
            <v>2</v>
          </cell>
          <cell r="F39">
            <v>0</v>
          </cell>
        </row>
        <row r="40">
          <cell r="C40">
            <v>0</v>
          </cell>
          <cell r="D40">
            <v>1</v>
          </cell>
          <cell r="E40">
            <v>1</v>
          </cell>
          <cell r="F40">
            <v>1</v>
          </cell>
        </row>
        <row r="41">
          <cell r="C41">
            <v>1</v>
          </cell>
          <cell r="D41">
            <v>1</v>
          </cell>
          <cell r="E41">
            <v>0</v>
          </cell>
          <cell r="F41">
            <v>2</v>
          </cell>
        </row>
      </sheetData>
      <sheetData sheetId="15"/>
      <sheetData sheetId="16"/>
      <sheetData sheetId="17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</row>
        <row r="6">
          <cell r="C6">
            <v>1</v>
          </cell>
          <cell r="D6">
            <v>1</v>
          </cell>
          <cell r="E6">
            <v>0</v>
          </cell>
          <cell r="F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C11">
            <v>0</v>
          </cell>
          <cell r="D11">
            <v>1</v>
          </cell>
          <cell r="E11">
            <v>0</v>
          </cell>
          <cell r="F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7</v>
          </cell>
        </row>
        <row r="15">
          <cell r="C15">
            <v>0</v>
          </cell>
          <cell r="D15">
            <v>0</v>
          </cell>
          <cell r="E15">
            <v>1</v>
          </cell>
          <cell r="F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C19">
            <v>0</v>
          </cell>
          <cell r="D19">
            <v>0</v>
          </cell>
          <cell r="E19">
            <v>1</v>
          </cell>
          <cell r="F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C22">
            <v>0</v>
          </cell>
          <cell r="D22">
            <v>0</v>
          </cell>
          <cell r="E22">
            <v>1</v>
          </cell>
          <cell r="F22">
            <v>0</v>
          </cell>
        </row>
        <row r="23">
          <cell r="C23">
            <v>2</v>
          </cell>
          <cell r="D23">
            <v>1</v>
          </cell>
          <cell r="E23">
            <v>0</v>
          </cell>
          <cell r="F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2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6">
          <cell r="C36">
            <v>1</v>
          </cell>
          <cell r="D36">
            <v>4</v>
          </cell>
          <cell r="E36">
            <v>2</v>
          </cell>
          <cell r="F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zoomScale="70" zoomScaleNormal="70" workbookViewId="0">
      <selection activeCell="T12" sqref="T12"/>
    </sheetView>
  </sheetViews>
  <sheetFormatPr defaultRowHeight="12.75" x14ac:dyDescent="0.2"/>
  <cols>
    <col min="1" max="1" width="24.85546875" style="5" bestFit="1" customWidth="1"/>
    <col min="2" max="2" width="17.85546875" style="5" bestFit="1" customWidth="1"/>
    <col min="3" max="4" width="16.7109375" style="5" customWidth="1"/>
    <col min="5" max="5" width="14.42578125" style="5" bestFit="1" customWidth="1"/>
    <col min="6" max="6" width="9.5703125" style="5" bestFit="1" customWidth="1"/>
    <col min="7" max="7" width="16.7109375" style="5" customWidth="1"/>
    <col min="8" max="9" width="16.140625" style="5" hidden="1" customWidth="1"/>
    <col min="10" max="10" width="12.140625" style="5" customWidth="1"/>
    <col min="11" max="11" width="12.140625" style="58" hidden="1" customWidth="1"/>
    <col min="12" max="12" width="12.140625" style="5" customWidth="1"/>
    <col min="13" max="13" width="24.140625" style="5" bestFit="1" customWidth="1"/>
    <col min="14" max="14" width="25.85546875" style="5" customWidth="1"/>
    <col min="15" max="16384" width="9.140625" style="5"/>
  </cols>
  <sheetData>
    <row r="1" spans="1:14" ht="26.25" x14ac:dyDescent="0.2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</row>
    <row r="2" spans="1:14" ht="26.25" x14ac:dyDescent="0.2">
      <c r="A2" s="6" t="s">
        <v>1</v>
      </c>
      <c r="B2" s="7"/>
      <c r="C2" s="7"/>
      <c r="D2" s="8"/>
      <c r="E2" s="9"/>
      <c r="F2" s="9"/>
      <c r="G2" s="9"/>
      <c r="H2" s="9"/>
      <c r="I2" s="9"/>
      <c r="J2" s="9"/>
      <c r="K2" s="9"/>
      <c r="L2" s="9"/>
      <c r="M2" s="9"/>
      <c r="N2" s="10"/>
    </row>
    <row r="3" spans="1:14" ht="26.25" x14ac:dyDescent="0.2">
      <c r="A3" s="11"/>
      <c r="B3" s="12"/>
      <c r="C3" s="12"/>
      <c r="D3" s="8"/>
      <c r="E3" s="9"/>
      <c r="F3" s="9"/>
      <c r="G3" s="9"/>
      <c r="H3" s="9"/>
      <c r="I3" s="9"/>
      <c r="J3" s="9"/>
      <c r="K3" s="9"/>
      <c r="L3" s="9"/>
      <c r="M3" s="9"/>
      <c r="N3" s="10"/>
    </row>
    <row r="4" spans="1:14" s="21" customFormat="1" ht="18.75" customHeight="1" x14ac:dyDescent="0.2">
      <c r="A4" s="13"/>
      <c r="B4" s="14" t="s">
        <v>2</v>
      </c>
      <c r="C4" s="15" t="s">
        <v>3</v>
      </c>
      <c r="D4" s="15"/>
      <c r="E4" s="16" t="s">
        <v>45</v>
      </c>
      <c r="F4" s="16"/>
      <c r="G4" s="16"/>
      <c r="H4" s="17" t="s">
        <v>46</v>
      </c>
      <c r="I4" s="17"/>
      <c r="J4" s="18" t="s">
        <v>4</v>
      </c>
      <c r="K4" s="18"/>
      <c r="L4" s="18"/>
      <c r="M4" s="19" t="s">
        <v>5</v>
      </c>
      <c r="N4" s="20"/>
    </row>
    <row r="5" spans="1:14" s="31" customFormat="1" ht="60" customHeight="1" x14ac:dyDescent="0.25">
      <c r="A5" s="22" t="s">
        <v>6</v>
      </c>
      <c r="B5" s="23"/>
      <c r="C5" s="24" t="s">
        <v>7</v>
      </c>
      <c r="D5" s="25" t="s">
        <v>8</v>
      </c>
      <c r="E5" s="26" t="s">
        <v>9</v>
      </c>
      <c r="F5" s="26" t="s">
        <v>10</v>
      </c>
      <c r="G5" s="26" t="s">
        <v>11</v>
      </c>
      <c r="H5" s="27" t="s">
        <v>9</v>
      </c>
      <c r="I5" s="27" t="s">
        <v>11</v>
      </c>
      <c r="J5" s="28" t="s">
        <v>47</v>
      </c>
      <c r="K5" s="28" t="s">
        <v>48</v>
      </c>
      <c r="L5" s="28" t="s">
        <v>10</v>
      </c>
      <c r="M5" s="29" t="s">
        <v>12</v>
      </c>
      <c r="N5" s="30" t="s">
        <v>13</v>
      </c>
    </row>
    <row r="6" spans="1:14" s="21" customFormat="1" ht="15" x14ac:dyDescent="0.2">
      <c r="A6" s="32" t="s">
        <v>14</v>
      </c>
      <c r="B6" s="33">
        <v>3.6</v>
      </c>
      <c r="C6" s="34">
        <f>'[1]Total Applications'!$F$4+'[1]Total Applications'!$F$5</f>
        <v>34</v>
      </c>
      <c r="D6" s="34">
        <f>'[1]Total Applications'!$O$4+'[1]Total Applications'!$O$5</f>
        <v>124</v>
      </c>
      <c r="E6" s="35">
        <f>MAX('[1]Waiting Times 1st Cons'!$F$4+'[1]Waiting Times 1st Cons'!$F$5)</f>
        <v>4</v>
      </c>
      <c r="F6" s="35">
        <f>'[1]Number Waiting Priority Apps'!$F$4+'[1]Number Waiting Priority Apps'!$F$5</f>
        <v>3</v>
      </c>
      <c r="G6" s="35">
        <f>'[1]Numbers Waiting 1st Cons'!$F$4+'[1]Numbers Waiting 1st Cons'!$F$5</f>
        <v>13</v>
      </c>
      <c r="H6" s="36">
        <f>MAX('[1]Waiting Times 2nd Cons'!$F4:$F5)</f>
        <v>0</v>
      </c>
      <c r="I6" s="36">
        <f>SUM('[1]Numbers Waiting 1st Cons'!$F4:$F5)</f>
        <v>13</v>
      </c>
      <c r="J6" s="37">
        <f>SUM('[1]Number of 1st Cons Apps Held'!$C$4:$F5)</f>
        <v>44</v>
      </c>
      <c r="K6" s="37">
        <f>'[1]Number of 2nd Cons Apps Held'!$F$4+'[1]Number of 2nd Cons Apps Held'!$F$5</f>
        <v>0</v>
      </c>
      <c r="L6" s="37">
        <f>SUM('[1]Number of Priority Apps Held'!$C$4:$F5)</f>
        <v>6</v>
      </c>
      <c r="M6" s="38">
        <f>SUM('[1]District Court Family'!$C4:$F5)+SUM('[1]District Court Family Appeals'!$C4:$F5)</f>
        <v>55</v>
      </c>
      <c r="N6" s="39">
        <f>SUM('[1]CC Jud Sep &amp; Div'!$C$4:$F5)</f>
        <v>0</v>
      </c>
    </row>
    <row r="7" spans="1:14" s="21" customFormat="1" ht="15" x14ac:dyDescent="0.2">
      <c r="A7" s="32" t="s">
        <v>15</v>
      </c>
      <c r="B7" s="33">
        <v>3</v>
      </c>
      <c r="C7" s="34">
        <f>'[1]Total Applications'!$F$6</f>
        <v>13</v>
      </c>
      <c r="D7" s="34">
        <f>'[1]Total Applications'!$O$6</f>
        <v>21</v>
      </c>
      <c r="E7" s="35">
        <f>'[1]Waiting Times 1st Cons'!$F$6</f>
        <v>32</v>
      </c>
      <c r="F7" s="35">
        <f>'[1]Number Waiting Priority Apps'!$F$6</f>
        <v>2</v>
      </c>
      <c r="G7" s="35">
        <f>'[1]Numbers Waiting 1st Cons'!$F$6</f>
        <v>24</v>
      </c>
      <c r="H7" s="36">
        <f>'[1]Waiting Times 2nd Cons'!$F6</f>
        <v>0</v>
      </c>
      <c r="I7" s="36">
        <f>'[1]Numbers Waiting 2nd Cons'!$F6</f>
        <v>0</v>
      </c>
      <c r="J7" s="37">
        <f>SUM('[1]Number of 1st Cons Apps Held'!$C6:$F6)</f>
        <v>33</v>
      </c>
      <c r="K7" s="37">
        <f>'[1]Number of 2nd Cons Apps Held'!$F$6</f>
        <v>0</v>
      </c>
      <c r="L7" s="37">
        <f>SUM('[1]Number of Priority Apps Held'!$C6:$F6)</f>
        <v>1</v>
      </c>
      <c r="M7" s="38">
        <f>SUM('[1]District Court Family'!$C6:$F6)+SUM('[1]District Court Family Appeals'!$C6:$F6)</f>
        <v>9</v>
      </c>
      <c r="N7" s="39">
        <f>SUM('[1]CC Jud Sep &amp; Div'!$C6:$F6)</f>
        <v>2</v>
      </c>
    </row>
    <row r="8" spans="1:14" s="21" customFormat="1" ht="15" x14ac:dyDescent="0.2">
      <c r="A8" s="32" t="s">
        <v>16</v>
      </c>
      <c r="B8" s="40">
        <v>3.25</v>
      </c>
      <c r="C8" s="34">
        <f>'[1]Total Applications'!$F$7</f>
        <v>36</v>
      </c>
      <c r="D8" s="34">
        <f>'[1]Total Applications'!$O$7</f>
        <v>103</v>
      </c>
      <c r="E8" s="35">
        <f>'[1]Waiting Times 1st Cons'!$F$7</f>
        <v>23</v>
      </c>
      <c r="F8" s="35">
        <f>'[1]Number Waiting Priority Apps'!$F$7</f>
        <v>5</v>
      </c>
      <c r="G8" s="35">
        <f>'[1]Numbers Waiting 1st Cons'!$F$7</f>
        <v>65</v>
      </c>
      <c r="H8" s="36">
        <f>'[1]Waiting Times 2nd Cons'!$F7</f>
        <v>0</v>
      </c>
      <c r="I8" s="36">
        <f>'[1]Numbers Waiting 2nd Cons'!$F7</f>
        <v>0</v>
      </c>
      <c r="J8" s="37">
        <f>SUM('[1]Number of 1st Cons Apps Held'!$C7:$F7)</f>
        <v>66</v>
      </c>
      <c r="K8" s="37">
        <f>'[1]Number of 2nd Cons Apps Held'!$F$7</f>
        <v>0</v>
      </c>
      <c r="L8" s="37">
        <f>SUM('[1]Number of Priority Apps Held'!$C7:$F7)</f>
        <v>19</v>
      </c>
      <c r="M8" s="38">
        <f>SUM('[1]District Court Family'!$C7:$F7)+SUM('[1]District Court Family Appeals'!$C7:$F7)</f>
        <v>29</v>
      </c>
      <c r="N8" s="39">
        <f>SUM('[1]CC Jud Sep &amp; Div'!$C7:$F7)</f>
        <v>0</v>
      </c>
    </row>
    <row r="9" spans="1:14" s="21" customFormat="1" ht="15" x14ac:dyDescent="0.2">
      <c r="A9" s="32" t="s">
        <v>17</v>
      </c>
      <c r="B9" s="33">
        <v>1.8</v>
      </c>
      <c r="C9" s="34">
        <f>'[1]Total Applications'!$F$8</f>
        <v>26</v>
      </c>
      <c r="D9" s="34">
        <f>'[1]Total Applications'!$O$8</f>
        <v>82</v>
      </c>
      <c r="E9" s="35">
        <f>'[1]Waiting Times 1st Cons'!$F$8</f>
        <v>5</v>
      </c>
      <c r="F9" s="35">
        <f>'[1]Number Waiting Priority Apps'!$F$8</f>
        <v>2</v>
      </c>
      <c r="G9" s="35">
        <f>'[1]Numbers Waiting 1st Cons'!$F$8</f>
        <v>27</v>
      </c>
      <c r="H9" s="36">
        <f>'[1]Waiting Times 2nd Cons'!$F8</f>
        <v>0</v>
      </c>
      <c r="I9" s="36">
        <f>'[1]Numbers Waiting 2nd Cons'!$F8</f>
        <v>0</v>
      </c>
      <c r="J9" s="37">
        <f>SUM('[1]Number of 1st Cons Apps Held'!$C8:$F8)</f>
        <v>51</v>
      </c>
      <c r="K9" s="37">
        <f>'[1]Number of 2nd Cons Apps Held'!$F$8</f>
        <v>0</v>
      </c>
      <c r="L9" s="37">
        <f>SUM('[1]Number of Priority Apps Held'!$C8:$F8)</f>
        <v>10</v>
      </c>
      <c r="M9" s="38">
        <f>SUM('[1]District Court Family'!$C8:$F8)+SUM('[1]District Court Family Appeals'!$C8:$F8)</f>
        <v>11</v>
      </c>
      <c r="N9" s="39">
        <f>SUM('[1]CC Jud Sep &amp; Div'!$C8:$F8)</f>
        <v>0</v>
      </c>
    </row>
    <row r="10" spans="1:14" s="21" customFormat="1" ht="15" x14ac:dyDescent="0.2">
      <c r="A10" s="32" t="s">
        <v>18</v>
      </c>
      <c r="B10" s="33">
        <v>2</v>
      </c>
      <c r="C10" s="34">
        <f>'[1]Total Applications'!$F$10</f>
        <v>22</v>
      </c>
      <c r="D10" s="34">
        <f>'[1]Total Applications'!$O$10</f>
        <v>70</v>
      </c>
      <c r="E10" s="35">
        <f>'[1]Waiting Times 1st Cons'!$F$10</f>
        <v>23</v>
      </c>
      <c r="F10" s="35">
        <f>'[1]Number Waiting Priority Apps'!$F$10</f>
        <v>1</v>
      </c>
      <c r="G10" s="35">
        <f>'[1]Numbers Waiting 1st Cons'!$F$10</f>
        <v>54</v>
      </c>
      <c r="H10" s="36">
        <f>'[1]Waiting Times 2nd Cons'!$F10</f>
        <v>0</v>
      </c>
      <c r="I10" s="36">
        <f>'[1]Numbers Waiting 2nd Cons'!$F10</f>
        <v>0</v>
      </c>
      <c r="J10" s="37">
        <f>SUM('[1]Number of 1st Cons Apps Held'!$C$10:$F10)</f>
        <v>45</v>
      </c>
      <c r="K10" s="37">
        <f>'[1]Number of 2nd Cons Apps Held'!$F$10</f>
        <v>0</v>
      </c>
      <c r="L10" s="37">
        <f>SUM('[1]Number of Priority Apps Held'!$C$10:$F10)</f>
        <v>2</v>
      </c>
      <c r="M10" s="38">
        <f>SUM('[1]District Court Family'!$C10:$F10)+SUM('[1]District Court Family Appeals'!$C10:$F10)</f>
        <v>14</v>
      </c>
      <c r="N10" s="39">
        <f>SUM('[1]CC Jud Sep &amp; Div'!$C10:$F10)</f>
        <v>0</v>
      </c>
    </row>
    <row r="11" spans="1:14" s="21" customFormat="1" ht="15" x14ac:dyDescent="0.2">
      <c r="A11" s="32" t="s">
        <v>19</v>
      </c>
      <c r="B11" s="33">
        <v>9.1999999999999993</v>
      </c>
      <c r="C11" s="34">
        <f>'[1]Total Applications'!$F$11</f>
        <v>174</v>
      </c>
      <c r="D11" s="34">
        <f>'[1]Total Applications'!$O$11</f>
        <v>525</v>
      </c>
      <c r="E11" s="35">
        <f>'[1]Waiting Times 1st Cons'!$F$11</f>
        <v>15</v>
      </c>
      <c r="F11" s="35">
        <f>'[1]Number Waiting Priority Apps'!$F$11</f>
        <v>3</v>
      </c>
      <c r="G11" s="35">
        <f>'[1]Numbers Waiting 1st Cons'!$F$11</f>
        <v>41</v>
      </c>
      <c r="H11" s="36">
        <f>'[1]Waiting Times 2nd Cons'!$F11</f>
        <v>0</v>
      </c>
      <c r="I11" s="36">
        <f>'[1]Numbers Waiting 2nd Cons'!$F11</f>
        <v>0</v>
      </c>
      <c r="J11" s="37">
        <f>SUM('[1]Number of 1st Cons Apps Held'!$C11:$F11)</f>
        <v>252</v>
      </c>
      <c r="K11" s="37">
        <f>'[1]Number of 2nd Cons Apps Held'!$F$11</f>
        <v>0</v>
      </c>
      <c r="L11" s="37">
        <f>SUM('[1]Number of Priority Apps Held'!$C11:$F11)</f>
        <v>174</v>
      </c>
      <c r="M11" s="38">
        <f>SUM('[1]District Court Family'!$C11:$F11)+SUM('[1]District Court Family Appeals'!$C11:$F11)</f>
        <v>98</v>
      </c>
      <c r="N11" s="39">
        <f>SUM('[1]CC Jud Sep &amp; Div'!$C11:$F11)</f>
        <v>1</v>
      </c>
    </row>
    <row r="12" spans="1:14" s="21" customFormat="1" ht="15" x14ac:dyDescent="0.2">
      <c r="A12" s="32" t="s">
        <v>20</v>
      </c>
      <c r="B12" s="33">
        <v>8.3000000000000007</v>
      </c>
      <c r="C12" s="34">
        <f>'[1]Total Applications'!$F$12</f>
        <v>44</v>
      </c>
      <c r="D12" s="34">
        <f>'[1]Total Applications'!$O$12</f>
        <v>180</v>
      </c>
      <c r="E12" s="35">
        <f>'[1]Waiting Times 1st Cons'!$F$12</f>
        <v>10</v>
      </c>
      <c r="F12" s="35">
        <f>'[1]Number Waiting Priority Apps'!$F$12</f>
        <v>2</v>
      </c>
      <c r="G12" s="35">
        <f>'[1]Numbers Waiting 1st Cons'!$F$12</f>
        <v>31</v>
      </c>
      <c r="H12" s="36">
        <f>'[1]Waiting Times 2nd Cons'!$F12</f>
        <v>0</v>
      </c>
      <c r="I12" s="36">
        <f>'[1]Numbers Waiting 2nd Cons'!$F12</f>
        <v>0</v>
      </c>
      <c r="J12" s="37">
        <f>SUM('[1]Number of 1st Cons Apps Held'!$C12:$F12)</f>
        <v>79</v>
      </c>
      <c r="K12" s="37">
        <f>'[1]Number of 2nd Cons Apps Held'!$F$12</f>
        <v>0</v>
      </c>
      <c r="L12" s="37">
        <f>SUM('[1]Number of Priority Apps Held'!$C12:$F12)</f>
        <v>32</v>
      </c>
      <c r="M12" s="38">
        <f>SUM('[1]District Court Family'!$C12:$F12)+SUM('[1]District Court Family Appeals'!$C12:$F12)</f>
        <v>71</v>
      </c>
      <c r="N12" s="39">
        <f>SUM('[1]CC Jud Sep &amp; Div'!$C12:$F12)</f>
        <v>0</v>
      </c>
    </row>
    <row r="13" spans="1:14" s="21" customFormat="1" ht="15" x14ac:dyDescent="0.2">
      <c r="A13" s="32" t="s">
        <v>21</v>
      </c>
      <c r="B13" s="33">
        <v>1</v>
      </c>
      <c r="C13" s="34">
        <f>'[1]Total Applications'!$F$14</f>
        <v>30</v>
      </c>
      <c r="D13" s="34">
        <f>'[1]Total Applications'!$O$14</f>
        <v>87</v>
      </c>
      <c r="E13" s="35">
        <f>'[1]Waiting Times 1st Cons'!$F$14</f>
        <v>40</v>
      </c>
      <c r="F13" s="35">
        <f>'[1]Number Waiting Priority Apps'!$F$14</f>
        <v>4</v>
      </c>
      <c r="G13" s="35">
        <f>'[1]Numbers Waiting 1st Cons'!$F$14</f>
        <v>34</v>
      </c>
      <c r="H13" s="36">
        <f>'[1]Waiting Times 2nd Cons'!$F14</f>
        <v>0</v>
      </c>
      <c r="I13" s="36">
        <f>'[1]Numbers Waiting 2nd Cons'!$F14</f>
        <v>0</v>
      </c>
      <c r="J13" s="37">
        <f>SUM('[1]Number of 1st Cons Apps Held'!$C14:$F14)</f>
        <v>14</v>
      </c>
      <c r="K13" s="37">
        <f>'[1]Number of 2nd Cons Apps Held'!$F$14</f>
        <v>0</v>
      </c>
      <c r="L13" s="37">
        <f>SUM('[1]Number of Priority Apps Held'!$C14:$F14)</f>
        <v>3</v>
      </c>
      <c r="M13" s="38">
        <f>SUM('[1]District Court Family'!$C14:$F14)+SUM('[1]District Court Family Appeals'!$C14:$F14)</f>
        <v>61</v>
      </c>
      <c r="N13" s="39">
        <f>SUM('[1]CC Jud Sep &amp; Div'!$C14:$F14)</f>
        <v>7</v>
      </c>
    </row>
    <row r="14" spans="1:14" s="21" customFormat="1" ht="15" x14ac:dyDescent="0.2">
      <c r="A14" s="32" t="s">
        <v>22</v>
      </c>
      <c r="B14" s="33">
        <v>3</v>
      </c>
      <c r="C14" s="34">
        <f>'[1]Total Applications'!$F$15</f>
        <v>27</v>
      </c>
      <c r="D14" s="34">
        <f>'[1]Total Applications'!$O$15</f>
        <v>126</v>
      </c>
      <c r="E14" s="35">
        <f>'[1]Waiting Times 1st Cons'!$F$15</f>
        <v>13</v>
      </c>
      <c r="F14" s="35">
        <f>'[1]Number Waiting Priority Apps'!$F$15</f>
        <v>2</v>
      </c>
      <c r="G14" s="35">
        <f>'[1]Numbers Waiting 1st Cons'!$F$15</f>
        <v>18</v>
      </c>
      <c r="H14" s="36">
        <f>'[1]Waiting Times 2nd Cons'!$F15</f>
        <v>0</v>
      </c>
      <c r="I14" s="36">
        <f>'[1]Numbers Waiting 2nd Cons'!$F15</f>
        <v>0</v>
      </c>
      <c r="J14" s="37">
        <f>SUM('[1]Number of 1st Cons Apps Held'!$C15:$F15)</f>
        <v>64</v>
      </c>
      <c r="K14" s="37">
        <f>'[1]Number of 2nd Cons Apps Held'!$F$15</f>
        <v>0</v>
      </c>
      <c r="L14" s="37">
        <f>SUM('[1]Number of Priority Apps Held'!$C15:$F15)</f>
        <v>10</v>
      </c>
      <c r="M14" s="38">
        <f>SUM('[1]District Court Family'!$C15:$F15)+SUM('[1]District Court Family Appeals'!$C15:$F15)</f>
        <v>53</v>
      </c>
      <c r="N14" s="39">
        <f>SUM('[1]CC Jud Sep &amp; Div'!$C15:$F15)</f>
        <v>1</v>
      </c>
    </row>
    <row r="15" spans="1:14" s="21" customFormat="1" ht="15" x14ac:dyDescent="0.2">
      <c r="A15" s="32" t="s">
        <v>23</v>
      </c>
      <c r="B15" s="33">
        <v>4</v>
      </c>
      <c r="C15" s="34">
        <f>'[1]Total Applications'!$F$16</f>
        <v>57</v>
      </c>
      <c r="D15" s="34">
        <f>'[1]Total Applications'!$O$16</f>
        <v>257</v>
      </c>
      <c r="E15" s="35">
        <f>'[1]Waiting Times 1st Cons'!$F$16</f>
        <v>35</v>
      </c>
      <c r="F15" s="35">
        <f>'[1]Number Waiting Priority Apps'!$F$16</f>
        <v>52</v>
      </c>
      <c r="G15" s="35">
        <f>'[1]Numbers Waiting 1st Cons'!$F$16</f>
        <v>94</v>
      </c>
      <c r="H15" s="36">
        <f>'[1]Waiting Times 2nd Cons'!$F16</f>
        <v>0</v>
      </c>
      <c r="I15" s="36">
        <f>'[1]Numbers Waiting 2nd Cons'!$F16</f>
        <v>0</v>
      </c>
      <c r="J15" s="37">
        <f>SUM('[1]Number of 1st Cons Apps Held'!$C16:$F16)</f>
        <v>89</v>
      </c>
      <c r="K15" s="37">
        <f>'[1]Number of 2nd Cons Apps Held'!$F$16</f>
        <v>0</v>
      </c>
      <c r="L15" s="37">
        <f>SUM('[1]Number of Priority Apps Held'!$C16:$F16)</f>
        <v>70</v>
      </c>
      <c r="M15" s="38">
        <f>SUM('[1]District Court Family'!$C16:$F16)+SUM('[1]District Court Family Appeals'!$C16:$F16)</f>
        <v>43</v>
      </c>
      <c r="N15" s="39">
        <f>SUM('[1]CC Jud Sep &amp; Div'!$C16:$F16)</f>
        <v>0</v>
      </c>
    </row>
    <row r="16" spans="1:14" s="21" customFormat="1" ht="15" x14ac:dyDescent="0.2">
      <c r="A16" s="32" t="s">
        <v>24</v>
      </c>
      <c r="B16" s="33">
        <v>5</v>
      </c>
      <c r="C16" s="34">
        <f>'[1]Total Applications'!$F$17</f>
        <v>56</v>
      </c>
      <c r="D16" s="34">
        <f>'[1]Total Applications'!$O$17</f>
        <v>202</v>
      </c>
      <c r="E16" s="35">
        <f>'[1]Waiting Times 1st Cons'!$F$17</f>
        <v>9</v>
      </c>
      <c r="F16" s="35">
        <f>'[1]Number Waiting Priority Apps'!$F$17</f>
        <v>3</v>
      </c>
      <c r="G16" s="35">
        <f>'[1]Numbers Waiting 1st Cons'!$F$17</f>
        <v>42</v>
      </c>
      <c r="H16" s="36">
        <f>'[1]Waiting Times 2nd Cons'!$F17</f>
        <v>0</v>
      </c>
      <c r="I16" s="36">
        <f>'[1]Numbers Waiting 2nd Cons'!$F17</f>
        <v>0</v>
      </c>
      <c r="J16" s="37">
        <f>SUM('[1]Number of 1st Cons Apps Held'!$C17:$F17)</f>
        <v>82</v>
      </c>
      <c r="K16" s="37">
        <f>'[1]Number of 2nd Cons Apps Held'!$F$17</f>
        <v>0</v>
      </c>
      <c r="L16" s="37">
        <f>SUM('[1]Number of Priority Apps Held'!$C17:$F17)</f>
        <v>13</v>
      </c>
      <c r="M16" s="38">
        <f>SUM('[1]District Court Family'!$C17:$F17)+SUM('[1]District Court Family Appeals'!$C17:$F17)</f>
        <v>82</v>
      </c>
      <c r="N16" s="39">
        <f>SUM('[1]CC Jud Sep &amp; Div'!$C17:$F17)</f>
        <v>0</v>
      </c>
    </row>
    <row r="17" spans="1:14" s="21" customFormat="1" ht="15.75" customHeight="1" x14ac:dyDescent="0.2">
      <c r="A17" s="32" t="s">
        <v>25</v>
      </c>
      <c r="B17" s="33">
        <v>5.9</v>
      </c>
      <c r="C17" s="34">
        <f>'[1]Total Applications'!$F$18</f>
        <v>101</v>
      </c>
      <c r="D17" s="34">
        <f>'[1]Total Applications'!$O$18</f>
        <v>376</v>
      </c>
      <c r="E17" s="35">
        <f>'[1]Waiting Times 1st Cons'!$F$18</f>
        <v>5</v>
      </c>
      <c r="F17" s="35">
        <f>'[1]Number Waiting Priority Apps'!$F$18</f>
        <v>0</v>
      </c>
      <c r="G17" s="35">
        <f>'[1]Numbers Waiting 1st Cons'!$F$18</f>
        <v>6</v>
      </c>
      <c r="H17" s="36">
        <f>'[1]Waiting Times 2nd Cons'!$F18</f>
        <v>0</v>
      </c>
      <c r="I17" s="36">
        <f>'[1]Numbers Waiting 2nd Cons'!$F18</f>
        <v>0</v>
      </c>
      <c r="J17" s="37">
        <f>SUM('[1]Number of 1st Cons Apps Held'!$C18:$F18)</f>
        <v>432</v>
      </c>
      <c r="K17" s="37">
        <f>'[1]Number of 2nd Cons Apps Held'!$F$18</f>
        <v>0</v>
      </c>
      <c r="L17" s="37">
        <f>SUM('[1]Number of Priority Apps Held'!$C18:$F18)</f>
        <v>406</v>
      </c>
      <c r="M17" s="38">
        <f>SUM('[1]District Court Family'!$C18:$F18)+SUM('[1]District Court Family Appeals'!$C18:$F18)</f>
        <v>20</v>
      </c>
      <c r="N17" s="39">
        <f>SUM('[1]CC Jud Sep &amp; Div'!$C18:$F18)</f>
        <v>0</v>
      </c>
    </row>
    <row r="18" spans="1:14" s="21" customFormat="1" ht="15" x14ac:dyDescent="0.2">
      <c r="A18" s="32" t="s">
        <v>26</v>
      </c>
      <c r="B18" s="33">
        <v>6</v>
      </c>
      <c r="C18" s="34">
        <f>'[1]Total Applications'!$F$19</f>
        <v>23</v>
      </c>
      <c r="D18" s="34">
        <f>'[1]Total Applications'!$O$19</f>
        <v>128</v>
      </c>
      <c r="E18" s="35">
        <f>'[1]Waiting Times 1st Cons'!$F$19</f>
        <v>15</v>
      </c>
      <c r="F18" s="35">
        <f>'[1]Number Waiting Priority Apps'!$F$19</f>
        <v>5</v>
      </c>
      <c r="G18" s="35">
        <f>'[1]Numbers Waiting 1st Cons'!$F$19</f>
        <v>74</v>
      </c>
      <c r="H18" s="36">
        <f>'[1]Waiting Times 2nd Cons'!$F19</f>
        <v>0</v>
      </c>
      <c r="I18" s="36">
        <f>'[1]Numbers Waiting 2nd Cons'!$F19</f>
        <v>0</v>
      </c>
      <c r="J18" s="37">
        <f>SUM('[1]Number of 1st Cons Apps Held'!$C19:$F19)</f>
        <v>59</v>
      </c>
      <c r="K18" s="37">
        <f>'[1]Number of 2nd Cons Apps Held'!$F$19</f>
        <v>0</v>
      </c>
      <c r="L18" s="37">
        <f>SUM('[1]Number of Priority Apps Held'!$C19:$F19)</f>
        <v>12</v>
      </c>
      <c r="M18" s="38">
        <f>SUM('[1]District Court Family'!$C19:$F19)+SUM('[1]District Court Family Appeals'!$C19:$F19)</f>
        <v>21</v>
      </c>
      <c r="N18" s="39">
        <f>SUM('[1]CC Jud Sep &amp; Div'!$C19:$F19)</f>
        <v>1</v>
      </c>
    </row>
    <row r="19" spans="1:14" s="21" customFormat="1" ht="15" x14ac:dyDescent="0.2">
      <c r="A19" s="32" t="s">
        <v>27</v>
      </c>
      <c r="B19" s="33">
        <v>6.5</v>
      </c>
      <c r="C19" s="34">
        <f>'[1]Total Applications'!$F$20+'[1]Total Applications'!$F$21</f>
        <v>44</v>
      </c>
      <c r="D19" s="34">
        <f>'[1]Total Applications'!$O$20+'[1]Total Applications'!$O$21</f>
        <v>192</v>
      </c>
      <c r="E19" s="35">
        <f>MAX('[1]Waiting Times 1st Cons'!$F$20:$F$21)</f>
        <v>11</v>
      </c>
      <c r="F19" s="35">
        <f>'[1]Number Waiting Priority Apps'!$F$20+'[1]Number Waiting Priority Apps'!$F$21</f>
        <v>0</v>
      </c>
      <c r="G19" s="35">
        <f>'[1]Numbers Waiting 1st Cons'!$F$20+'[1]Numbers Waiting 1st Cons'!$F$21</f>
        <v>34</v>
      </c>
      <c r="H19" s="36">
        <f>MAX('[1]Waiting Times 2nd Cons'!$F20:$F21)</f>
        <v>0</v>
      </c>
      <c r="I19" s="36">
        <f>SUM('[1]Numbers Waiting 2nd Cons'!$F20:$F21)</f>
        <v>0</v>
      </c>
      <c r="J19" s="37">
        <f>SUM('[1]Number of 1st Cons Apps Held'!$C$20:$F21)</f>
        <v>85</v>
      </c>
      <c r="K19" s="37">
        <f>'[1]Number of 2nd Cons Apps Held'!$F$20+'[1]Number of 2nd Cons Apps Held'!$F$21</f>
        <v>0</v>
      </c>
      <c r="L19" s="37">
        <f>SUM('[1]Number of Priority Apps Held'!$C$20:$F21)</f>
        <v>8</v>
      </c>
      <c r="M19" s="38">
        <f>SUM('[1]District Court Family'!$C$20:$F21)+SUM('[1]District Court Family Appeals'!$C$20:$F21)</f>
        <v>81</v>
      </c>
      <c r="N19" s="39">
        <f>SUM('[1]CC Jud Sep &amp; Div'!$C$20:$F21)</f>
        <v>0</v>
      </c>
    </row>
    <row r="20" spans="1:14" s="21" customFormat="1" ht="15" x14ac:dyDescent="0.2">
      <c r="A20" s="32" t="s">
        <v>28</v>
      </c>
      <c r="B20" s="33">
        <v>4</v>
      </c>
      <c r="C20" s="34">
        <f>'[1]Total Applications'!$F$22</f>
        <v>29</v>
      </c>
      <c r="D20" s="34">
        <f>'[1]Total Applications'!$O$22</f>
        <v>153</v>
      </c>
      <c r="E20" s="35">
        <f>'[1]Waiting Times 1st Cons'!$F$22</f>
        <v>7</v>
      </c>
      <c r="F20" s="35">
        <f>'[1]Number Waiting Priority Apps'!$F$22</f>
        <v>0</v>
      </c>
      <c r="G20" s="35">
        <f>'[1]Numbers Waiting 1st Cons'!$F$22</f>
        <v>27</v>
      </c>
      <c r="H20" s="36">
        <f>'[1]Waiting Times 2nd Cons'!$F22</f>
        <v>0</v>
      </c>
      <c r="I20" s="36">
        <f>'[1]Numbers Waiting 2nd Cons'!$F22</f>
        <v>0</v>
      </c>
      <c r="J20" s="37">
        <f>SUM('[1]Number of 1st Cons Apps Held'!$C22:$F22)</f>
        <v>48</v>
      </c>
      <c r="K20" s="37">
        <f>'[1]Number of 2nd Cons Apps Held'!$F$22</f>
        <v>0</v>
      </c>
      <c r="L20" s="37">
        <f>SUM('[1]Number of Priority Apps Held'!$C22:$F22)</f>
        <v>13</v>
      </c>
      <c r="M20" s="38">
        <f>SUM('[1]District Court Family'!$C22:$F22)+SUM('[1]District Court Family Appeals'!$C22:$F22)</f>
        <v>48</v>
      </c>
      <c r="N20" s="39">
        <f>SUM('[1]CC Jud Sep &amp; Div'!$C22:$F22)</f>
        <v>1</v>
      </c>
    </row>
    <row r="21" spans="1:14" s="21" customFormat="1" ht="15" x14ac:dyDescent="0.2">
      <c r="A21" s="32" t="s">
        <v>29</v>
      </c>
      <c r="B21" s="33">
        <v>4.8</v>
      </c>
      <c r="C21" s="34">
        <f>'[1]Total Applications'!$F$23</f>
        <v>96</v>
      </c>
      <c r="D21" s="34">
        <f>'[1]Total Applications'!$O$23</f>
        <v>347</v>
      </c>
      <c r="E21" s="35">
        <f>'[1]Waiting Times 1st Cons'!$F$23</f>
        <v>29</v>
      </c>
      <c r="F21" s="35">
        <f>'[1]Number Waiting Priority Apps'!$F$23</f>
        <v>3</v>
      </c>
      <c r="G21" s="35">
        <f>'[1]Numbers Waiting 1st Cons'!$F$23</f>
        <v>85</v>
      </c>
      <c r="H21" s="36">
        <f>'[1]Waiting Times 2nd Cons'!$F23</f>
        <v>0</v>
      </c>
      <c r="I21" s="36">
        <f>'[1]Numbers Waiting 2nd Cons'!$F23</f>
        <v>0</v>
      </c>
      <c r="J21" s="37">
        <f>SUM('[1]Number of 1st Cons Apps Held'!$C23:$F23)</f>
        <v>103</v>
      </c>
      <c r="K21" s="37">
        <f>'[1]Number of 2nd Cons Apps Held'!$F$23</f>
        <v>0</v>
      </c>
      <c r="L21" s="37">
        <f>SUM('[1]Number of Priority Apps Held'!$C23:$F23)</f>
        <v>33</v>
      </c>
      <c r="M21" s="38">
        <f>SUM('[1]District Court Family'!$C23:$F23)+SUM('[1]District Court Family Appeals'!$C23:$F23)</f>
        <v>174</v>
      </c>
      <c r="N21" s="39">
        <f>SUM('[1]CC Jud Sep &amp; Div'!$C23:$F23)</f>
        <v>3</v>
      </c>
    </row>
    <row r="22" spans="1:14" s="21" customFormat="1" ht="15" x14ac:dyDescent="0.2">
      <c r="A22" s="32" t="s">
        <v>30</v>
      </c>
      <c r="B22" s="33">
        <v>1.8</v>
      </c>
      <c r="C22" s="34">
        <f>'[1]Total Applications'!$F$24</f>
        <v>35</v>
      </c>
      <c r="D22" s="34">
        <f>'[1]Total Applications'!$O$24</f>
        <v>128</v>
      </c>
      <c r="E22" s="35">
        <f>'[1]Waiting Times 1st Cons'!$F$24</f>
        <v>38</v>
      </c>
      <c r="F22" s="35">
        <f>'[1]Number Waiting Priority Apps'!$F$24</f>
        <v>6</v>
      </c>
      <c r="G22" s="35">
        <f>'[1]Numbers Waiting 1st Cons'!$F$24</f>
        <v>63</v>
      </c>
      <c r="H22" s="36">
        <f>'[1]Waiting Times 2nd Cons'!$F24</f>
        <v>0</v>
      </c>
      <c r="I22" s="36">
        <f>'[1]Numbers Waiting 2nd Cons'!$F24</f>
        <v>0</v>
      </c>
      <c r="J22" s="37">
        <f>SUM('[1]Number of 1st Cons Apps Held'!$C24:$F24)</f>
        <v>19</v>
      </c>
      <c r="K22" s="37">
        <f>'[1]Number of 2nd Cons Apps Held'!$F$24</f>
        <v>0</v>
      </c>
      <c r="L22" s="37">
        <f>SUM('[1]Number of Priority Apps Held'!$C24:$F24)</f>
        <v>6</v>
      </c>
      <c r="M22" s="38">
        <f>SUM('[1]District Court Family'!$C24:$F24)+SUM('[1]District Court Family Appeals'!$C24:$F24)</f>
        <v>69</v>
      </c>
      <c r="N22" s="39">
        <f>SUM('[1]CC Jud Sep &amp; Div'!$C24:$F24)</f>
        <v>0</v>
      </c>
    </row>
    <row r="23" spans="1:14" s="21" customFormat="1" ht="30" x14ac:dyDescent="0.2">
      <c r="A23" s="32" t="s">
        <v>31</v>
      </c>
      <c r="B23" s="33">
        <v>1</v>
      </c>
      <c r="C23" s="41">
        <f>'[1]Total Applications'!$F$25</f>
        <v>3</v>
      </c>
      <c r="D23" s="41">
        <f>'[1]Total Applications'!$O$25</f>
        <v>8</v>
      </c>
      <c r="E23" s="42">
        <f>'[1]Waiting Times 1st Cons'!$F$25</f>
        <v>0</v>
      </c>
      <c r="F23" s="42">
        <f>'[1]Number Waiting Priority Apps'!$F$25</f>
        <v>0</v>
      </c>
      <c r="G23" s="42">
        <f>'[1]Numbers Waiting 1st Cons'!$F$25</f>
        <v>1</v>
      </c>
      <c r="H23" s="43"/>
      <c r="I23" s="43"/>
      <c r="J23" s="44">
        <f>SUM('[1]Number of 1st Cons Apps Held'!$C25:$F25)</f>
        <v>12</v>
      </c>
      <c r="K23" s="44">
        <f>'[1]Number of 2nd Cons Apps Held'!$F$25</f>
        <v>0</v>
      </c>
      <c r="L23" s="44">
        <f>SUM('[1]Number of Priority Apps Held'!$C25:$F25)</f>
        <v>0</v>
      </c>
      <c r="M23" s="45">
        <f>SUM('[1]District Court Family'!$C25:$F25)+SUM('[1]District Court Family Appeals'!$C25:$F25)</f>
        <v>0</v>
      </c>
      <c r="N23" s="46">
        <f>SUM('[1]CC Jud Sep &amp; Div'!$C25:$F25)</f>
        <v>0</v>
      </c>
    </row>
    <row r="24" spans="1:14" s="21" customFormat="1" ht="15" x14ac:dyDescent="0.2">
      <c r="A24" s="32" t="s">
        <v>32</v>
      </c>
      <c r="B24" s="33">
        <v>2.5</v>
      </c>
      <c r="C24" s="34">
        <f>'[1]Total Applications'!$F$26+'[1]Total Applications'!$F$27</f>
        <v>23</v>
      </c>
      <c r="D24" s="34">
        <f>'[1]Total Applications'!$O$27+'[1]Total Applications'!$E$26</f>
        <v>58</v>
      </c>
      <c r="E24" s="35">
        <f>MAX('[1]Waiting Times 1st Cons'!$F$26:$F$27)</f>
        <v>16</v>
      </c>
      <c r="F24" s="35">
        <f>'[1]Number Waiting Priority Apps'!$F$26+'[1]Number Waiting Priority Apps'!$F$27</f>
        <v>2</v>
      </c>
      <c r="G24" s="35">
        <f>'[1]Numbers Waiting 1st Cons'!$F$26+'[1]Numbers Waiting 1st Cons'!$F$27</f>
        <v>22</v>
      </c>
      <c r="H24" s="36">
        <f>MAX('[1]Waiting Times 2nd Cons'!$F25:F26)</f>
        <v>0</v>
      </c>
      <c r="I24" s="36">
        <f>SUM('[1]Numbers Waiting 2nd Cons'!$F25:F26)</f>
        <v>0</v>
      </c>
      <c r="J24" s="37">
        <f>SUM('[1]Number of 1st Cons Apps Held'!$C$26:$F27)</f>
        <v>34</v>
      </c>
      <c r="K24" s="37">
        <f>'[1]Number of 2nd Cons Apps Held'!$F$26+'[1]Number of 2nd Cons Apps Held'!$F$27</f>
        <v>0</v>
      </c>
      <c r="L24" s="37">
        <f>SUM('[1]Number of Priority Apps Held'!$C$26:$F27)</f>
        <v>10</v>
      </c>
      <c r="M24" s="38">
        <f>SUM('[1]District Court Family Appeals'!$C$26:$F27)+SUM('[1]District Court Family'!$C$26:$F27)</f>
        <v>26</v>
      </c>
      <c r="N24" s="39">
        <f>SUM('[1]CC Jud Sep &amp; Div'!$C$26:$F27)</f>
        <v>0</v>
      </c>
    </row>
    <row r="25" spans="1:14" s="21" customFormat="1" ht="15" x14ac:dyDescent="0.2">
      <c r="A25" s="32" t="s">
        <v>33</v>
      </c>
      <c r="B25" s="33">
        <v>5</v>
      </c>
      <c r="C25" s="34">
        <f>'[1]Total Applications'!$F$29</f>
        <v>53</v>
      </c>
      <c r="D25" s="34">
        <f>'[1]Total Applications'!$O$29</f>
        <v>215</v>
      </c>
      <c r="E25" s="35">
        <f>'[1]Waiting Times 1st Cons'!$F$29</f>
        <v>16</v>
      </c>
      <c r="F25" s="35">
        <f>'[1]Number Waiting Priority Apps'!$F$29</f>
        <v>1</v>
      </c>
      <c r="G25" s="35">
        <f>'[1]Numbers Waiting 1st Cons'!$F$29</f>
        <v>45</v>
      </c>
      <c r="H25" s="36">
        <f>'[1]Waiting Times 2nd Cons'!$F28</f>
        <v>0</v>
      </c>
      <c r="I25" s="36">
        <f>'[1]Numbers Waiting 2nd Cons'!$F28</f>
        <v>0</v>
      </c>
      <c r="J25" s="37">
        <f>SUM('[1]Number of 1st Cons Apps Held'!$C29:$F29)</f>
        <v>48</v>
      </c>
      <c r="K25" s="37">
        <f>'[1]Number of 2nd Cons Apps Held'!$F$29</f>
        <v>0</v>
      </c>
      <c r="L25" s="37">
        <f>SUM('[1]Number of Priority Apps Held'!$C29:$F29)</f>
        <v>4</v>
      </c>
      <c r="M25" s="38">
        <f>SUM('[1]District Court Family'!$C29:$F29)+SUM('[1]District Court Family Appeals'!$C29:$F29)</f>
        <v>138</v>
      </c>
      <c r="N25" s="39">
        <f>SUM('[1]CC Jud Sep &amp; Div'!$C29:$F29)</f>
        <v>0</v>
      </c>
    </row>
    <row r="26" spans="1:14" s="21" customFormat="1" ht="15" x14ac:dyDescent="0.2">
      <c r="A26" s="32" t="s">
        <v>34</v>
      </c>
      <c r="B26" s="33">
        <v>4</v>
      </c>
      <c r="C26" s="34">
        <f>'[1]Total Applications'!$F$30</f>
        <v>52</v>
      </c>
      <c r="D26" s="34">
        <f>'[1]Total Applications'!$O$30</f>
        <v>164</v>
      </c>
      <c r="E26" s="35">
        <f>'[1]Waiting Times 1st Cons'!$F$30</f>
        <v>16</v>
      </c>
      <c r="F26" s="35">
        <f>'[1]Number Waiting Priority Apps'!$F$30</f>
        <v>7</v>
      </c>
      <c r="G26" s="35">
        <f>'[1]Numbers Waiting 1st Cons'!$F$30</f>
        <v>43</v>
      </c>
      <c r="H26" s="36">
        <f>'[1]Waiting Times 2nd Cons'!$F29</f>
        <v>0</v>
      </c>
      <c r="I26" s="36">
        <f>'[1]Numbers Waiting 2nd Cons'!$F29</f>
        <v>0</v>
      </c>
      <c r="J26" s="37">
        <f>SUM('[1]Number of 1st Cons Apps Held'!$C30:$F30)</f>
        <v>38</v>
      </c>
      <c r="K26" s="37">
        <f>'[1]Number of 2nd Cons Apps Held'!$F$30</f>
        <v>0</v>
      </c>
      <c r="L26" s="37">
        <f>SUM('[1]Number of Priority Apps Held'!$C30:$F30)</f>
        <v>8</v>
      </c>
      <c r="M26" s="38">
        <f>SUM('[1]District Court Family'!$C30:$F30)+SUM('[1]District Court Family Appeals'!$C30:$F30)</f>
        <v>73</v>
      </c>
      <c r="N26" s="39">
        <f>SUM('[1]CC Jud Sep &amp; Div'!$C30:$F30)</f>
        <v>0</v>
      </c>
    </row>
    <row r="27" spans="1:14" s="21" customFormat="1" ht="15" x14ac:dyDescent="0.2">
      <c r="A27" s="32" t="s">
        <v>35</v>
      </c>
      <c r="B27" s="33">
        <v>3</v>
      </c>
      <c r="C27" s="34">
        <f>'[1]Total Applications'!$F$31</f>
        <v>22</v>
      </c>
      <c r="D27" s="34">
        <f>'[1]Total Applications'!$O$31</f>
        <v>97</v>
      </c>
      <c r="E27" s="35">
        <f>'[1]Waiting Times 1st Cons'!$F$31</f>
        <v>11</v>
      </c>
      <c r="F27" s="35">
        <f>'[1]Number Waiting Priority Apps'!$F$31</f>
        <v>5</v>
      </c>
      <c r="G27" s="35">
        <f>'[1]Numbers Waiting 1st Cons'!$F$31</f>
        <v>36</v>
      </c>
      <c r="H27" s="36">
        <f>'[1]Waiting Times 2nd Cons'!$F30</f>
        <v>0</v>
      </c>
      <c r="I27" s="36">
        <f>'[1]Numbers Waiting 2nd Cons'!$F30</f>
        <v>0</v>
      </c>
      <c r="J27" s="37">
        <f>SUM('[1]Number of 1st Cons Apps Held'!$C31:$F31)</f>
        <v>24</v>
      </c>
      <c r="K27" s="37">
        <f>'[1]Number of 2nd Cons Apps Held'!$F$31</f>
        <v>0</v>
      </c>
      <c r="L27" s="37">
        <f>SUM('[1]Number of Priority Apps Held'!$C31:$F31)</f>
        <v>6</v>
      </c>
      <c r="M27" s="38">
        <f>SUM('[1]District Court Family'!$C31:$F31)+SUM('[1]District Court Family Appeals'!$C31:$F31)</f>
        <v>41</v>
      </c>
      <c r="N27" s="39">
        <f>SUM('[1]CC Jud Sep &amp; Div'!$C31:$F31)</f>
        <v>0</v>
      </c>
    </row>
    <row r="28" spans="1:14" s="21" customFormat="1" ht="15" x14ac:dyDescent="0.2">
      <c r="A28" s="32" t="s">
        <v>36</v>
      </c>
      <c r="B28" s="33">
        <v>2</v>
      </c>
      <c r="C28" s="34">
        <f>'[1]Total Applications'!$F$32</f>
        <v>24</v>
      </c>
      <c r="D28" s="34">
        <f>'[1]Total Applications'!$O$32</f>
        <v>103</v>
      </c>
      <c r="E28" s="35">
        <f>'[1]Waiting Times 1st Cons'!$F$32</f>
        <v>41</v>
      </c>
      <c r="F28" s="35">
        <f>'[1]Number Waiting Priority Apps'!$F$32</f>
        <v>4</v>
      </c>
      <c r="G28" s="35">
        <f>'[1]Numbers Waiting 1st Cons'!$F$32</f>
        <v>80</v>
      </c>
      <c r="H28" s="36">
        <f>'[1]Waiting Times 2nd Cons'!$F31</f>
        <v>0</v>
      </c>
      <c r="I28" s="36">
        <f>'[1]Numbers Waiting 2nd Cons'!$F31</f>
        <v>0</v>
      </c>
      <c r="J28" s="37">
        <f>SUM('[1]Number of 1st Cons Apps Held'!$C32:$F32)</f>
        <v>13</v>
      </c>
      <c r="K28" s="37">
        <f>'[1]Number of 2nd Cons Apps Held'!$F$32</f>
        <v>0</v>
      </c>
      <c r="L28" s="37">
        <f>SUM('[1]Number of Priority Apps Held'!$C32:$F32)</f>
        <v>5</v>
      </c>
      <c r="M28" s="38">
        <f>SUM('[1]District Court Family'!$C32:$F32)+SUM('[1]District Court Family Appeals'!$C32:$F32)</f>
        <v>46</v>
      </c>
      <c r="N28" s="39">
        <f>SUM('[1]CC Jud Sep &amp; Div'!$C32:$F32)</f>
        <v>2</v>
      </c>
    </row>
    <row r="29" spans="1:14" s="21" customFormat="1" ht="15" x14ac:dyDescent="0.2">
      <c r="A29" s="32" t="s">
        <v>37</v>
      </c>
      <c r="B29" s="33">
        <v>2.6</v>
      </c>
      <c r="C29" s="34">
        <f>'[1]Total Applications'!$F$33</f>
        <v>30</v>
      </c>
      <c r="D29" s="34">
        <f>'[1]Total Applications'!$O$33</f>
        <v>104</v>
      </c>
      <c r="E29" s="35">
        <f>'[1]Waiting Times 1st Cons'!$F$33</f>
        <v>32</v>
      </c>
      <c r="F29" s="35">
        <f>'[1]Number Waiting Priority Apps'!$F$33</f>
        <v>7</v>
      </c>
      <c r="G29" s="35">
        <f>'[1]Numbers Waiting 1st Cons'!$F$33</f>
        <v>115</v>
      </c>
      <c r="H29" s="36">
        <f>'[1]Waiting Times 2nd Cons'!$F32</f>
        <v>0</v>
      </c>
      <c r="I29" s="36">
        <f>'[1]Numbers Waiting 2nd Cons'!$F32</f>
        <v>0</v>
      </c>
      <c r="J29" s="37">
        <f>SUM('[1]Number of 1st Cons Apps Held'!$C33:$F33)</f>
        <v>56</v>
      </c>
      <c r="K29" s="37">
        <f>'[1]Number of 2nd Cons Apps Held'!$F$33</f>
        <v>0</v>
      </c>
      <c r="L29" s="37">
        <f>SUM('[1]Number of Priority Apps Held'!$C33:$F33)</f>
        <v>23</v>
      </c>
      <c r="M29" s="38">
        <f>SUM('[1]District Court Family'!$C33:$F33)+SUM('[1]District Court Family Appeals'!$C33:$F33)</f>
        <v>16</v>
      </c>
      <c r="N29" s="39">
        <f>SUM('[1]CC Jud Sep &amp; Div'!$C33:$F33)</f>
        <v>0</v>
      </c>
    </row>
    <row r="30" spans="1:14" s="21" customFormat="1" ht="15" x14ac:dyDescent="0.2">
      <c r="A30" s="32" t="s">
        <v>38</v>
      </c>
      <c r="B30" s="33">
        <v>14.6</v>
      </c>
      <c r="C30" s="34">
        <f>'[1]Total Applications'!$F$34+'[1]Total Applications'!$F$35</f>
        <v>897</v>
      </c>
      <c r="D30" s="34">
        <f>'[1]Total Applications'!$O$34+'[1]Total Applications'!$O$35</f>
        <v>3349</v>
      </c>
      <c r="E30" s="35">
        <f>'[1]Waiting Times 1st Cons'!$F$34</f>
        <v>13</v>
      </c>
      <c r="F30" s="35">
        <f>'[1]Number Waiting Priority Apps'!$F$34</f>
        <v>3</v>
      </c>
      <c r="G30" s="35">
        <f>'[1]Numbers Waiting 1st Cons'!$F$34</f>
        <v>46</v>
      </c>
      <c r="H30" s="36">
        <f>MAX('[1]Waiting Times 2nd Cons'!$F33)</f>
        <v>0</v>
      </c>
      <c r="I30" s="36">
        <f>SUM('[1]Numbers Waiting 2nd Cons'!$F33)</f>
        <v>0</v>
      </c>
      <c r="J30" s="37">
        <f>SUM('[1]Number of 1st Cons Apps Held'!$C34:F35)</f>
        <v>341</v>
      </c>
      <c r="K30" s="37">
        <f>'[1]Number of 2nd Cons Apps Held'!$F$34+'[1]Number of 2nd Cons Apps Held'!$F$35</f>
        <v>0</v>
      </c>
      <c r="L30" s="37">
        <f>SUM('[1]Number of Priority Apps Held'!$C34:$F35)</f>
        <v>300</v>
      </c>
      <c r="M30" s="38">
        <f>SUM('[1]District Court Family Appeals'!$C$34:$F34)+SUM('[1]District Court Family'!$C34:$F34)</f>
        <v>15</v>
      </c>
      <c r="N30" s="39">
        <f>SUM('[1]CC Jud Sep &amp; Div'!$C34:$F34)</f>
        <v>0</v>
      </c>
    </row>
    <row r="31" spans="1:14" s="21" customFormat="1" ht="15" x14ac:dyDescent="0.2">
      <c r="A31" s="32" t="s">
        <v>39</v>
      </c>
      <c r="B31" s="33">
        <v>2</v>
      </c>
      <c r="C31" s="34">
        <f>'[1]Total Applications'!$F$36</f>
        <v>17</v>
      </c>
      <c r="D31" s="34">
        <f>'[1]Total Applications'!$O$36</f>
        <v>64</v>
      </c>
      <c r="E31" s="35">
        <f>'[1]Waiting Times 1st Cons'!$F$36</f>
        <v>28</v>
      </c>
      <c r="F31" s="35">
        <f>'[1]Number Waiting Priority Apps'!$F$36</f>
        <v>3</v>
      </c>
      <c r="G31" s="35">
        <f>'[1]Numbers Waiting 1st Cons'!$F$36</f>
        <v>73</v>
      </c>
      <c r="H31" s="36">
        <f>'[1]Waiting Times 2nd Cons'!$F35</f>
        <v>0</v>
      </c>
      <c r="I31" s="36">
        <f>'[1]Numbers Waiting 2nd Cons'!$F35</f>
        <v>0</v>
      </c>
      <c r="J31" s="37">
        <f>SUM('[1]Number of 1st Cons Apps Held'!$C36:$F36)</f>
        <v>26</v>
      </c>
      <c r="K31" s="37">
        <f>'[1]Number of 2nd Cons Apps Held'!$F$36</f>
        <v>0</v>
      </c>
      <c r="L31" s="37">
        <f>SUM('[1]Number of Priority Apps Held'!$C36:$F36)</f>
        <v>6</v>
      </c>
      <c r="M31" s="38">
        <f>SUM('[1]District Court Family'!$C36:$F36)+SUM('[1]District Court Family Appeals'!$C36:$F36)</f>
        <v>13</v>
      </c>
      <c r="N31" s="39">
        <f>SUM('[1]CC Jud Sep &amp; Div'!$C36:$F36)</f>
        <v>7</v>
      </c>
    </row>
    <row r="32" spans="1:14" s="21" customFormat="1" ht="15" x14ac:dyDescent="0.2">
      <c r="A32" s="32" t="s">
        <v>40</v>
      </c>
      <c r="B32" s="33">
        <v>5</v>
      </c>
      <c r="C32" s="34">
        <f>'[1]Total Applications'!$F$37</f>
        <v>69</v>
      </c>
      <c r="D32" s="34">
        <f>'[1]Total Applications'!$O$37</f>
        <v>201</v>
      </c>
      <c r="E32" s="35">
        <f>'[1]Waiting Times 1st Cons'!$F$37</f>
        <v>4</v>
      </c>
      <c r="F32" s="35">
        <f>'[1]Number Waiting Priority Apps'!$F$37</f>
        <v>2</v>
      </c>
      <c r="G32" s="35">
        <f>'[1]Numbers Waiting 1st Cons'!$F$37</f>
        <v>23</v>
      </c>
      <c r="H32" s="36">
        <f>'[1]Waiting Times 2nd Cons'!$F36</f>
        <v>0</v>
      </c>
      <c r="I32" s="36">
        <f>'[1]Numbers Waiting 2nd Cons'!$F36</f>
        <v>0</v>
      </c>
      <c r="J32" s="37">
        <f>SUM('[1]Number of 1st Cons Apps Held'!$C37:$F37)</f>
        <v>80</v>
      </c>
      <c r="K32" s="37">
        <f>'[1]Number of 2nd Cons Apps Held'!$F$37</f>
        <v>0</v>
      </c>
      <c r="L32" s="37">
        <f>SUM('[1]Number of Priority Apps Held'!$C37:$F37)</f>
        <v>15</v>
      </c>
      <c r="M32" s="38">
        <f>SUM('[1]District Court Family'!$C37:$F37)+SUM('[1]District Court Family Appeals'!$C37:$F37)</f>
        <v>79</v>
      </c>
      <c r="N32" s="39">
        <f>SUM('[1]CC Jud Sep &amp; Div'!$C37:$F37)</f>
        <v>0</v>
      </c>
    </row>
    <row r="33" spans="1:14" s="21" customFormat="1" ht="15" x14ac:dyDescent="0.2">
      <c r="A33" s="32" t="s">
        <v>41</v>
      </c>
      <c r="B33" s="47">
        <v>2</v>
      </c>
      <c r="C33" s="34">
        <f>'[1]Total Applications'!$F$38</f>
        <v>26</v>
      </c>
      <c r="D33" s="34">
        <f>'[1]Total Applications'!$O$38</f>
        <v>50</v>
      </c>
      <c r="E33" s="35">
        <f>'[1]Waiting Times 1st Cons'!$F$38</f>
        <v>1</v>
      </c>
      <c r="F33" s="35">
        <f>'[1]Number Waiting Priority Apps'!$F$38</f>
        <v>0</v>
      </c>
      <c r="G33" s="35">
        <f>'[1]Numbers Waiting 1st Cons'!$F$38</f>
        <v>9</v>
      </c>
      <c r="H33" s="36">
        <f>'[1]Waiting Times 2nd Cons'!$F37</f>
        <v>0</v>
      </c>
      <c r="I33" s="36">
        <f>'[1]Numbers Waiting 2nd Cons'!$F37</f>
        <v>0</v>
      </c>
      <c r="J33" s="37">
        <f>SUM('[1]Number of 1st Cons Apps Held'!$C38:$F38)</f>
        <v>16</v>
      </c>
      <c r="K33" s="37">
        <f>'[1]Number of 2nd Cons Apps Held'!$F$38</f>
        <v>0</v>
      </c>
      <c r="L33" s="37">
        <f>SUM('[1]Number of Priority Apps Held'!$C38:$F38)</f>
        <v>1</v>
      </c>
      <c r="M33" s="38">
        <f>SUM('[1]District Court Family'!$C38:$F38)+SUM('[1]District Court Family Appeals'!$C38:$F38)</f>
        <v>20</v>
      </c>
      <c r="N33" s="39">
        <f>SUM('[1]CC Jud Sep &amp; Div'!$C38:$F38)</f>
        <v>0</v>
      </c>
    </row>
    <row r="34" spans="1:14" s="21" customFormat="1" ht="15" x14ac:dyDescent="0.2">
      <c r="A34" s="32" t="s">
        <v>42</v>
      </c>
      <c r="B34" s="48">
        <v>2.6</v>
      </c>
      <c r="C34" s="34">
        <f>'[1]Total Applications'!$F$39</f>
        <v>36</v>
      </c>
      <c r="D34" s="34">
        <f>'[1]Total Applications'!$O$39</f>
        <v>126</v>
      </c>
      <c r="E34" s="35">
        <f>'[1]Waiting Times 1st Cons'!$F$39</f>
        <v>10</v>
      </c>
      <c r="F34" s="35">
        <f>'[1]Number Waiting Priority Apps'!$F$39</f>
        <v>11</v>
      </c>
      <c r="G34" s="35">
        <f>'[1]Numbers Waiting 1st Cons'!$F$39</f>
        <v>33</v>
      </c>
      <c r="H34" s="36">
        <f>'[1]Waiting Times 2nd Cons'!$F38</f>
        <v>0</v>
      </c>
      <c r="I34" s="36">
        <f>'[1]Numbers Waiting 2nd Cons'!$F38</f>
        <v>0</v>
      </c>
      <c r="J34" s="37">
        <f>SUM('[1]Number of 1st Cons Apps Held'!$C39:$F39)</f>
        <v>40</v>
      </c>
      <c r="K34" s="37">
        <f>'[1]Number of 2nd Cons Apps Held'!$F$39</f>
        <v>0</v>
      </c>
      <c r="L34" s="37">
        <f>SUM('[1]Number of Priority Apps Held'!$C39:$F39)</f>
        <v>8</v>
      </c>
      <c r="M34" s="38">
        <f>SUM('[1]District Court Family'!$C39:$F39)+SUM('[1]District Court Family Appeals'!$C39:$F39)</f>
        <v>54</v>
      </c>
      <c r="N34" s="39">
        <f>SUM('[1]CC Jud Sep &amp; Div'!$C39:$F39)</f>
        <v>0</v>
      </c>
    </row>
    <row r="35" spans="1:14" s="21" customFormat="1" ht="15" x14ac:dyDescent="0.2">
      <c r="A35" s="32" t="s">
        <v>43</v>
      </c>
      <c r="B35" s="48">
        <v>4</v>
      </c>
      <c r="C35" s="34">
        <f>'[1]Total Applications'!$F$40</f>
        <v>54</v>
      </c>
      <c r="D35" s="34">
        <f>'[1]Total Applications'!$O$40</f>
        <v>163</v>
      </c>
      <c r="E35" s="35">
        <f>'[1]Waiting Times 1st Cons'!$F$40</f>
        <v>5</v>
      </c>
      <c r="F35" s="35">
        <f>'[1]Number Waiting Priority Apps'!$F$40</f>
        <v>0</v>
      </c>
      <c r="G35" s="35">
        <f>'[1]Numbers Waiting 1st Cons'!$F$40</f>
        <v>19</v>
      </c>
      <c r="H35" s="36">
        <f>'[1]Waiting Times 2nd Cons'!$F39</f>
        <v>0</v>
      </c>
      <c r="I35" s="36">
        <f>'[1]Numbers Waiting 2nd Cons'!$F39</f>
        <v>0</v>
      </c>
      <c r="J35" s="37">
        <f>SUM('[1]Number of 1st Cons Apps Held'!$C40:$F40)</f>
        <v>65</v>
      </c>
      <c r="K35" s="37">
        <f>'[1]Number of 2nd Cons Apps Held'!$F$40</f>
        <v>0</v>
      </c>
      <c r="L35" s="37">
        <f>SUM('[1]Number of Priority Apps Held'!$C40:$F40)</f>
        <v>14</v>
      </c>
      <c r="M35" s="38">
        <f>SUM('[1]District Court Family'!$C40:$F40)+SUM('[1]District Court Family Appeals'!$C40:$F40)</f>
        <v>78</v>
      </c>
      <c r="N35" s="39">
        <f>SUM('[1]CC Jud Sep &amp; Div'!$C40:$F40)</f>
        <v>0</v>
      </c>
    </row>
    <row r="36" spans="1:14" s="21" customFormat="1" ht="15.75" thickBot="1" x14ac:dyDescent="0.25">
      <c r="A36" s="49" t="s">
        <v>44</v>
      </c>
      <c r="B36" s="50">
        <v>4.5999999999999996</v>
      </c>
      <c r="C36" s="51">
        <f>'[1]Total Applications'!$F$41</f>
        <v>52</v>
      </c>
      <c r="D36" s="51">
        <f>'[1]Total Applications'!$O$41</f>
        <v>161</v>
      </c>
      <c r="E36" s="52">
        <f>'[1]Waiting Times 1st Cons'!$F$41</f>
        <v>13</v>
      </c>
      <c r="F36" s="52">
        <f>'[1]Number Waiting Priority Apps'!$F$41</f>
        <v>3</v>
      </c>
      <c r="G36" s="52">
        <f>'[1]Numbers Waiting 1st Cons'!$F$41</f>
        <v>30</v>
      </c>
      <c r="H36" s="53">
        <f>'[1]Waiting Times 2nd Cons'!$F40</f>
        <v>0</v>
      </c>
      <c r="I36" s="53">
        <f>'[1]Numbers Waiting 2nd Cons'!$F40</f>
        <v>0</v>
      </c>
      <c r="J36" s="54">
        <f>SUM('[1]Number of 1st Cons Apps Held'!$C41:$F41)</f>
        <v>83</v>
      </c>
      <c r="K36" s="37">
        <f>'[1]Number of 2nd Cons Apps Held'!$F$41</f>
        <v>0</v>
      </c>
      <c r="L36" s="54">
        <f>SUM('[1]Number of Priority Apps Held'!$C41:$F41)</f>
        <v>43</v>
      </c>
      <c r="M36" s="55">
        <f>SUM('[1]District Court Family'!$C41:$F41)+SUM('[1]District Court Family Appeals'!$C41:$F41)</f>
        <v>53</v>
      </c>
      <c r="N36" s="56">
        <f>SUM('[1]CC Jud Sep &amp; Div'!$C41:$F41)</f>
        <v>0</v>
      </c>
    </row>
    <row r="37" spans="1:14" x14ac:dyDescent="0.2">
      <c r="C37" s="57"/>
      <c r="D37" s="57"/>
      <c r="E37" s="57"/>
      <c r="F37" s="57"/>
      <c r="G37" s="57"/>
    </row>
  </sheetData>
  <mergeCells count="7">
    <mergeCell ref="M4:N4"/>
    <mergeCell ref="A1:D1"/>
    <mergeCell ref="A2:C2"/>
    <mergeCell ref="C4:D4"/>
    <mergeCell ref="E4:G4"/>
    <mergeCell ref="H4:I4"/>
    <mergeCell ref="J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P. Ryan</dc:creator>
  <cp:lastModifiedBy>Sean P. Ryan</cp:lastModifiedBy>
  <dcterms:created xsi:type="dcterms:W3CDTF">2015-06-05T18:17:20Z</dcterms:created>
  <dcterms:modified xsi:type="dcterms:W3CDTF">2024-05-15T11:02:41Z</dcterms:modified>
</cp:coreProperties>
</file>