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13260" windowHeight="8490"/>
  </bookViews>
  <sheets>
    <sheet name="January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5" i="1" l="1"/>
  <c r="M35" i="1"/>
  <c r="L35" i="1"/>
  <c r="K35" i="1"/>
  <c r="J35" i="1"/>
  <c r="I35" i="1"/>
  <c r="H35" i="1"/>
  <c r="G35" i="1"/>
  <c r="F35" i="1"/>
  <c r="E35" i="1"/>
  <c r="D35" i="1"/>
  <c r="C35" i="1"/>
  <c r="N34" i="1"/>
  <c r="M34" i="1"/>
  <c r="L34" i="1"/>
  <c r="K34" i="1"/>
  <c r="J34" i="1"/>
  <c r="I34" i="1"/>
  <c r="H34" i="1"/>
  <c r="G34" i="1"/>
  <c r="F34" i="1"/>
  <c r="E34" i="1"/>
  <c r="D34" i="1"/>
  <c r="C34" i="1"/>
  <c r="N33" i="1"/>
  <c r="M33" i="1"/>
  <c r="L33" i="1"/>
  <c r="K33" i="1"/>
  <c r="J33" i="1"/>
  <c r="I33" i="1"/>
  <c r="H33" i="1"/>
  <c r="G33" i="1"/>
  <c r="F33" i="1"/>
  <c r="E33" i="1"/>
  <c r="D33" i="1"/>
  <c r="C33" i="1"/>
  <c r="N32" i="1"/>
  <c r="M32" i="1"/>
  <c r="L32" i="1"/>
  <c r="K32" i="1"/>
  <c r="J32" i="1"/>
  <c r="I32" i="1"/>
  <c r="H32" i="1"/>
  <c r="G32" i="1"/>
  <c r="F32" i="1"/>
  <c r="E32" i="1"/>
  <c r="D32" i="1"/>
  <c r="C32" i="1"/>
  <c r="N31" i="1"/>
  <c r="M31" i="1"/>
  <c r="L31" i="1"/>
  <c r="K31" i="1"/>
  <c r="J31" i="1"/>
  <c r="I31" i="1"/>
  <c r="H31" i="1"/>
  <c r="G31" i="1"/>
  <c r="F31" i="1"/>
  <c r="E31" i="1"/>
  <c r="D31" i="1"/>
  <c r="C31" i="1"/>
  <c r="N30" i="1"/>
  <c r="M30" i="1"/>
  <c r="L30" i="1"/>
  <c r="K30" i="1"/>
  <c r="J30" i="1"/>
  <c r="I30" i="1"/>
  <c r="H30" i="1"/>
  <c r="G30" i="1"/>
  <c r="F30" i="1"/>
  <c r="E30" i="1"/>
  <c r="D30" i="1"/>
  <c r="C30" i="1"/>
  <c r="N29" i="1"/>
  <c r="M29" i="1"/>
  <c r="L29" i="1"/>
  <c r="K29" i="1"/>
  <c r="J29" i="1"/>
  <c r="I29" i="1"/>
  <c r="H29" i="1"/>
  <c r="G29" i="1"/>
  <c r="F29" i="1"/>
  <c r="E29" i="1"/>
  <c r="D29" i="1"/>
  <c r="C29" i="1"/>
  <c r="N28" i="1"/>
  <c r="M28" i="1"/>
  <c r="L28" i="1"/>
  <c r="K28" i="1"/>
  <c r="J28" i="1"/>
  <c r="I28" i="1"/>
  <c r="H28" i="1"/>
  <c r="G28" i="1"/>
  <c r="F28" i="1"/>
  <c r="E28" i="1"/>
  <c r="D28" i="1"/>
  <c r="C28" i="1"/>
  <c r="N27" i="1"/>
  <c r="M27" i="1"/>
  <c r="L27" i="1"/>
  <c r="K27" i="1"/>
  <c r="J27" i="1"/>
  <c r="I27" i="1"/>
  <c r="H27" i="1"/>
  <c r="G27" i="1"/>
  <c r="F27" i="1"/>
  <c r="E27" i="1"/>
  <c r="D27" i="1"/>
  <c r="C27" i="1"/>
  <c r="N26" i="1"/>
  <c r="M26" i="1"/>
  <c r="L26" i="1"/>
  <c r="K26" i="1"/>
  <c r="J26" i="1"/>
  <c r="I26" i="1"/>
  <c r="H26" i="1"/>
  <c r="G26" i="1"/>
  <c r="F26" i="1"/>
  <c r="E26" i="1"/>
  <c r="D26" i="1"/>
  <c r="C26" i="1"/>
  <c r="N25" i="1"/>
  <c r="M25" i="1"/>
  <c r="L25" i="1"/>
  <c r="K25" i="1"/>
  <c r="J25" i="1"/>
  <c r="I25" i="1"/>
  <c r="H25" i="1"/>
  <c r="G25" i="1"/>
  <c r="F25" i="1"/>
  <c r="E25" i="1"/>
  <c r="D25" i="1"/>
  <c r="C25" i="1"/>
  <c r="N24" i="1"/>
  <c r="M24" i="1"/>
  <c r="L24" i="1"/>
  <c r="K24" i="1"/>
  <c r="J24" i="1"/>
  <c r="I24" i="1"/>
  <c r="H24" i="1"/>
  <c r="G24" i="1"/>
  <c r="F24" i="1"/>
  <c r="E24" i="1"/>
  <c r="D24" i="1"/>
  <c r="C24" i="1"/>
  <c r="N23" i="1"/>
  <c r="M23" i="1"/>
  <c r="L23" i="1"/>
  <c r="K23" i="1"/>
  <c r="J23" i="1"/>
  <c r="I23" i="1"/>
  <c r="H23" i="1"/>
  <c r="G23" i="1"/>
  <c r="E23" i="1"/>
  <c r="D23" i="1"/>
  <c r="C23" i="1"/>
  <c r="N22" i="1"/>
  <c r="M22" i="1"/>
  <c r="L22" i="1"/>
  <c r="K22" i="1"/>
  <c r="J22" i="1"/>
  <c r="I22" i="1"/>
  <c r="H22" i="1"/>
  <c r="G22" i="1"/>
  <c r="F22" i="1"/>
  <c r="E22" i="1"/>
  <c r="D22" i="1"/>
  <c r="C22" i="1"/>
  <c r="N21" i="1"/>
  <c r="M21" i="1"/>
  <c r="L21" i="1"/>
  <c r="K21" i="1"/>
  <c r="J21" i="1"/>
  <c r="I21" i="1"/>
  <c r="H21" i="1"/>
  <c r="G21" i="1"/>
  <c r="F21" i="1"/>
  <c r="E21" i="1"/>
  <c r="D21" i="1"/>
  <c r="C21" i="1"/>
  <c r="N20" i="1"/>
  <c r="M20" i="1"/>
  <c r="L20" i="1"/>
  <c r="K20" i="1"/>
  <c r="J20" i="1"/>
  <c r="I20" i="1"/>
  <c r="H20" i="1"/>
  <c r="G20" i="1"/>
  <c r="F20" i="1"/>
  <c r="E20" i="1"/>
  <c r="D20" i="1"/>
  <c r="C20" i="1"/>
  <c r="N19" i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N14" i="1"/>
  <c r="M14" i="1"/>
  <c r="L14" i="1"/>
  <c r="K14" i="1"/>
  <c r="J14" i="1"/>
  <c r="I14" i="1"/>
  <c r="H14" i="1"/>
  <c r="G14" i="1"/>
  <c r="F14" i="1"/>
  <c r="E14" i="1"/>
  <c r="D14" i="1"/>
  <c r="C14" i="1"/>
  <c r="N13" i="1"/>
  <c r="M13" i="1"/>
  <c r="L13" i="1"/>
  <c r="K13" i="1"/>
  <c r="J13" i="1"/>
  <c r="I13" i="1"/>
  <c r="H13" i="1"/>
  <c r="G13" i="1"/>
  <c r="F13" i="1"/>
  <c r="E13" i="1"/>
  <c r="D13" i="1"/>
  <c r="C13" i="1"/>
  <c r="N12" i="1"/>
  <c r="M12" i="1"/>
  <c r="L12" i="1"/>
  <c r="K12" i="1"/>
  <c r="J12" i="1"/>
  <c r="I12" i="1"/>
  <c r="H12" i="1"/>
  <c r="G12" i="1"/>
  <c r="F12" i="1"/>
  <c r="E12" i="1"/>
  <c r="D12" i="1"/>
  <c r="C12" i="1"/>
  <c r="N11" i="1"/>
  <c r="M11" i="1"/>
  <c r="L11" i="1"/>
  <c r="K11" i="1"/>
  <c r="J11" i="1"/>
  <c r="I11" i="1"/>
  <c r="H11" i="1"/>
  <c r="G11" i="1"/>
  <c r="E11" i="1"/>
  <c r="D11" i="1"/>
  <c r="C11" i="1"/>
  <c r="N10" i="1"/>
  <c r="M10" i="1"/>
  <c r="L10" i="1"/>
  <c r="K10" i="1"/>
  <c r="J10" i="1"/>
  <c r="I10" i="1"/>
  <c r="H10" i="1"/>
  <c r="G10" i="1"/>
  <c r="F10" i="1"/>
  <c r="E10" i="1"/>
  <c r="D10" i="1"/>
  <c r="C10" i="1"/>
  <c r="N9" i="1"/>
  <c r="M9" i="1"/>
  <c r="L9" i="1"/>
  <c r="K9" i="1"/>
  <c r="J9" i="1"/>
  <c r="I9" i="1"/>
  <c r="H9" i="1"/>
  <c r="G9" i="1"/>
  <c r="F9" i="1"/>
  <c r="E9" i="1"/>
  <c r="D9" i="1"/>
  <c r="C9" i="1"/>
  <c r="N8" i="1"/>
  <c r="M8" i="1"/>
  <c r="L8" i="1"/>
  <c r="K8" i="1"/>
  <c r="J8" i="1"/>
  <c r="I8" i="1"/>
  <c r="H8" i="1"/>
  <c r="G8" i="1"/>
  <c r="F8" i="1"/>
  <c r="E8" i="1"/>
  <c r="D8" i="1"/>
  <c r="C8" i="1"/>
  <c r="N7" i="1"/>
  <c r="M7" i="1"/>
  <c r="L7" i="1"/>
  <c r="K7" i="1"/>
  <c r="J7" i="1"/>
  <c r="I7" i="1"/>
  <c r="H7" i="1"/>
  <c r="G7" i="1"/>
  <c r="F7" i="1"/>
  <c r="E7" i="1"/>
  <c r="D7" i="1"/>
  <c r="C7" i="1"/>
  <c r="N6" i="1"/>
  <c r="M6" i="1"/>
  <c r="L6" i="1"/>
  <c r="K6" i="1"/>
  <c r="J6" i="1"/>
  <c r="I6" i="1"/>
  <c r="H6" i="1"/>
  <c r="G6" i="1"/>
  <c r="F6" i="1"/>
  <c r="E6" i="1"/>
  <c r="D6" i="1"/>
  <c r="C6" i="1"/>
</calcChain>
</file>

<file path=xl/sharedStrings.xml><?xml version="1.0" encoding="utf-8"?>
<sst xmlns="http://schemas.openxmlformats.org/spreadsheetml/2006/main" count="51" uniqueCount="48">
  <si>
    <t>Management Information</t>
  </si>
  <si>
    <t>As at 31st January 2022</t>
  </si>
  <si>
    <t>No of solicitors</t>
  </si>
  <si>
    <t>Number of Applications</t>
  </si>
  <si>
    <r>
      <t>Waiting for 1</t>
    </r>
    <r>
      <rPr>
        <b/>
        <u/>
        <vertAlign val="superscript"/>
        <sz val="12"/>
        <color indexed="8"/>
        <rFont val="Arial"/>
        <family val="2"/>
      </rPr>
      <t>st</t>
    </r>
    <r>
      <rPr>
        <b/>
        <u/>
        <sz val="12"/>
        <color indexed="8"/>
        <rFont val="Arial"/>
        <family val="2"/>
      </rPr>
      <t xml:space="preserve"> Consultation</t>
    </r>
  </si>
  <si>
    <r>
      <t>Waiting For 2</t>
    </r>
    <r>
      <rPr>
        <b/>
        <u/>
        <vertAlign val="superscript"/>
        <sz val="12"/>
        <color indexed="8"/>
        <rFont val="Arial"/>
        <family val="2"/>
      </rPr>
      <t>nd</t>
    </r>
    <r>
      <rPr>
        <b/>
        <u/>
        <sz val="12"/>
        <color indexed="8"/>
        <rFont val="Arial"/>
        <family val="2"/>
      </rPr>
      <t xml:space="preserve"> Cons</t>
    </r>
  </si>
  <si>
    <t>Appointments Held YTD</t>
  </si>
  <si>
    <t>Referrals to Private Solicitors YTD</t>
  </si>
  <si>
    <t>Law Centre</t>
  </si>
  <si>
    <t>This Month</t>
  </si>
  <si>
    <t>YTD</t>
  </si>
  <si>
    <t>Max Waiting Time (wks)</t>
  </si>
  <si>
    <t>Priority</t>
  </si>
  <si>
    <t>Numbers Waiting</t>
  </si>
  <si>
    <r>
      <t>1</t>
    </r>
    <r>
      <rPr>
        <b/>
        <vertAlign val="superscript"/>
        <sz val="12"/>
        <color indexed="8"/>
        <rFont val="Arial"/>
        <family val="2"/>
      </rPr>
      <t>st</t>
    </r>
    <r>
      <rPr>
        <b/>
        <sz val="12"/>
        <color indexed="8"/>
        <rFont val="Arial"/>
        <family val="2"/>
      </rPr>
      <t xml:space="preserve"> Cons</t>
    </r>
  </si>
  <si>
    <r>
      <t>2</t>
    </r>
    <r>
      <rPr>
        <b/>
        <vertAlign val="superscript"/>
        <sz val="12"/>
        <color indexed="8"/>
        <rFont val="Arial"/>
        <family val="2"/>
      </rPr>
      <t>nd</t>
    </r>
    <r>
      <rPr>
        <b/>
        <sz val="12"/>
        <color indexed="8"/>
        <rFont val="Arial"/>
        <family val="2"/>
      </rPr>
      <t xml:space="preserve"> Cons</t>
    </r>
  </si>
  <si>
    <t>District Court Private Family Law</t>
  </si>
  <si>
    <t>Circuit Court Judicial Separation and Divorce</t>
  </si>
  <si>
    <t>Athlone</t>
  </si>
  <si>
    <t>Blanchardstown</t>
  </si>
  <si>
    <t>Castlebar</t>
  </si>
  <si>
    <t>Cavan</t>
  </si>
  <si>
    <t>Clondalkin</t>
  </si>
  <si>
    <t>Cork Popes Quay</t>
  </si>
  <si>
    <t>Cork South Mall</t>
  </si>
  <si>
    <t>Dundalk</t>
  </si>
  <si>
    <t>Ennis</t>
  </si>
  <si>
    <t>Finglas</t>
  </si>
  <si>
    <t>Galway Francis St</t>
  </si>
  <si>
    <t>Galway Seville House</t>
  </si>
  <si>
    <t>Jervis Street</t>
  </si>
  <si>
    <t>Kilkenny</t>
  </si>
  <si>
    <t>Letterkenny</t>
  </si>
  <si>
    <t>Limerick</t>
  </si>
  <si>
    <t>Longford</t>
  </si>
  <si>
    <t>Monaghan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</si>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</sst>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theme="1"/>
      <name val="Verdana"/>
      <family val="2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indexed="8"/>
      <name val="Arial"/>
      <family val="2"/>
    </font>
    <font>
      <b/>
      <u/>
      <vertAlign val="superscript"/>
      <sz val="12"/>
      <color indexed="8"/>
      <name val="Arial"/>
      <family val="2"/>
    </font>
    <font>
      <sz val="12"/>
      <color theme="1"/>
      <name val="Verdana"/>
      <family val="2"/>
    </font>
    <font>
      <b/>
      <sz val="12"/>
      <color indexed="8"/>
      <name val="Arial"/>
      <family val="2"/>
    </font>
    <font>
      <b/>
      <vertAlign val="superscript"/>
      <sz val="12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i/>
      <sz val="10"/>
      <color theme="1"/>
      <name val="Verdana"/>
      <family val="2"/>
    </font>
    <font>
      <sz val="10"/>
      <name val="Arial Unicode MS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58">
    <xf numFmtId="0" fontId="0" fillId="0" borderId="0" xfId="0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0" borderId="0" xfId="0" applyBorder="1"/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2" borderId="4" xfId="0" applyFont="1" applyFill="1" applyBorder="1" applyAlignment="1" applyProtection="1">
      <alignment horizontal="center" vertical="top" wrapText="1" readingOrder="1"/>
      <protection locked="0"/>
    </xf>
    <xf numFmtId="0" fontId="4" fillId="2" borderId="0" xfId="0" applyFont="1" applyFill="1" applyBorder="1" applyAlignment="1" applyProtection="1">
      <alignment horizontal="center" vertical="top" wrapText="1" readingOrder="1"/>
      <protection locked="0"/>
    </xf>
    <xf numFmtId="0" fontId="6" fillId="0" borderId="0" xfId="0" applyFont="1" applyBorder="1"/>
    <xf numFmtId="0" fontId="6" fillId="0" borderId="0" xfId="0" applyFont="1"/>
    <xf numFmtId="0" fontId="7" fillId="2" borderId="6" xfId="0" applyFont="1" applyFill="1" applyBorder="1" applyAlignment="1" applyProtection="1">
      <alignment horizontal="center" vertical="center" wrapText="1" readingOrder="1"/>
      <protection locked="0"/>
    </xf>
    <xf numFmtId="0" fontId="7" fillId="2" borderId="7" xfId="0" applyFont="1" applyFill="1" applyBorder="1" applyAlignment="1" applyProtection="1">
      <alignment horizontal="center" vertical="center" wrapText="1" readingOrder="1"/>
      <protection locked="0"/>
    </xf>
    <xf numFmtId="0" fontId="7" fillId="3" borderId="7" xfId="0" applyFont="1" applyFill="1" applyBorder="1" applyAlignment="1" applyProtection="1">
      <alignment horizontal="center" vertical="center" wrapText="1" readingOrder="1"/>
      <protection locked="0"/>
    </xf>
    <xf numFmtId="0" fontId="7" fillId="4" borderId="7" xfId="0" applyFont="1" applyFill="1" applyBorder="1" applyAlignment="1" applyProtection="1">
      <alignment horizontal="center" vertical="center" wrapText="1" readingOrder="1"/>
      <protection locked="0"/>
    </xf>
    <xf numFmtId="0" fontId="7" fillId="5" borderId="7" xfId="0" applyFont="1" applyFill="1" applyBorder="1" applyAlignment="1" applyProtection="1">
      <alignment horizontal="center" vertical="center" wrapText="1" readingOrder="1"/>
      <protection locked="0"/>
    </xf>
    <xf numFmtId="0" fontId="7" fillId="6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7" xfId="0" applyFont="1" applyFill="1" applyBorder="1" applyAlignment="1" applyProtection="1">
      <alignment horizontal="center" vertical="center" wrapText="1" readingOrder="1"/>
      <protection locked="0"/>
    </xf>
    <xf numFmtId="0" fontId="7" fillId="7" borderId="8" xfId="0" applyFont="1" applyFill="1" applyBorder="1" applyAlignment="1" applyProtection="1">
      <alignment horizontal="center" vertical="center" wrapText="1" readingOrder="1"/>
      <protection locked="0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2" borderId="9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0" xfId="0" applyFont="1" applyFill="1" applyBorder="1" applyAlignment="1" applyProtection="1">
      <alignment horizontal="right" vertical="center" wrapText="1" indent="4" readingOrder="1"/>
      <protection locked="0"/>
    </xf>
    <xf numFmtId="0" fontId="9" fillId="3" borderId="11" xfId="0" applyFont="1" applyFill="1" applyBorder="1" applyAlignment="1" applyProtection="1">
      <alignment horizontal="center" vertical="top" wrapText="1" readingOrder="1"/>
      <protection locked="0"/>
    </xf>
    <xf numFmtId="0" fontId="9" fillId="4" borderId="11" xfId="0" applyFont="1" applyFill="1" applyBorder="1" applyAlignment="1" applyProtection="1">
      <alignment horizontal="center" vertical="top" wrapText="1" readingOrder="1"/>
      <protection locked="0"/>
    </xf>
    <xf numFmtId="0" fontId="10" fillId="5" borderId="11" xfId="0" applyFont="1" applyFill="1" applyBorder="1" applyAlignment="1" applyProtection="1">
      <alignment horizontal="center" vertical="top" wrapText="1" readingOrder="1"/>
      <protection locked="0"/>
    </xf>
    <xf numFmtId="0" fontId="9" fillId="6" borderId="11" xfId="0" applyFont="1" applyFill="1" applyBorder="1" applyAlignment="1" applyProtection="1">
      <alignment horizontal="center" wrapText="1" readingOrder="1"/>
      <protection locked="0"/>
    </xf>
    <xf numFmtId="0" fontId="10" fillId="8" borderId="11" xfId="0" applyFont="1" applyFill="1" applyBorder="1" applyAlignment="1">
      <alignment horizontal="center"/>
    </xf>
    <xf numFmtId="0" fontId="9" fillId="7" borderId="11" xfId="0" applyFont="1" applyFill="1" applyBorder="1" applyAlignment="1" applyProtection="1">
      <alignment horizontal="center" vertical="top" wrapText="1" readingOrder="1"/>
      <protection locked="0"/>
    </xf>
    <xf numFmtId="0" fontId="9" fillId="3" borderId="12" xfId="0" applyFont="1" applyFill="1" applyBorder="1" applyAlignment="1" applyProtection="1">
      <alignment horizontal="center" vertical="top" wrapText="1" readingOrder="1"/>
      <protection locked="0"/>
    </xf>
    <xf numFmtId="0" fontId="9" fillId="4" borderId="12" xfId="0" applyFont="1" applyFill="1" applyBorder="1" applyAlignment="1" applyProtection="1">
      <alignment horizontal="center" vertical="top" wrapText="1" readingOrder="1"/>
      <protection locked="0"/>
    </xf>
    <xf numFmtId="0" fontId="10" fillId="5" borderId="12" xfId="0" applyFont="1" applyFill="1" applyBorder="1" applyAlignment="1" applyProtection="1">
      <alignment horizontal="center" vertical="top" wrapText="1" readingOrder="1"/>
      <protection locked="0"/>
    </xf>
    <xf numFmtId="0" fontId="9" fillId="6" borderId="12" xfId="0" applyFont="1" applyFill="1" applyBorder="1" applyAlignment="1" applyProtection="1">
      <alignment horizontal="center" wrapText="1" readingOrder="1"/>
      <protection locked="0"/>
    </xf>
    <xf numFmtId="0" fontId="10" fillId="8" borderId="12" xfId="0" applyFont="1" applyFill="1" applyBorder="1" applyAlignment="1">
      <alignment horizontal="center"/>
    </xf>
    <xf numFmtId="0" fontId="9" fillId="7" borderId="12" xfId="0" applyFont="1" applyFill="1" applyBorder="1" applyAlignment="1" applyProtection="1">
      <alignment horizontal="center" vertical="top" wrapText="1" readingOrder="1"/>
      <protection locked="0"/>
    </xf>
    <xf numFmtId="0" fontId="11" fillId="4" borderId="12" xfId="0" applyFont="1" applyFill="1" applyBorder="1" applyAlignment="1" applyProtection="1">
      <alignment horizontal="center" vertical="top" wrapText="1" readingOrder="1"/>
      <protection locked="0"/>
    </xf>
    <xf numFmtId="0" fontId="10" fillId="5" borderId="13" xfId="0" applyFont="1" applyFill="1" applyBorder="1" applyAlignment="1" applyProtection="1">
      <alignment horizontal="center" vertical="top" wrapText="1" readingOrder="1"/>
      <protection locked="0"/>
    </xf>
    <xf numFmtId="0" fontId="9" fillId="2" borderId="14" xfId="0" applyFont="1" applyFill="1" applyBorder="1" applyAlignment="1" applyProtection="1">
      <alignment horizontal="left" vertical="center" wrapText="1" indent="1" readingOrder="1"/>
      <protection locked="0"/>
    </xf>
    <xf numFmtId="0" fontId="9" fillId="2" borderId="15" xfId="0" applyFont="1" applyFill="1" applyBorder="1" applyAlignment="1" applyProtection="1">
      <alignment horizontal="right" vertical="center" wrapText="1" indent="4" readingOrder="1"/>
      <protection locked="0"/>
    </xf>
    <xf numFmtId="0" fontId="9" fillId="3" borderId="16" xfId="0" applyFont="1" applyFill="1" applyBorder="1" applyAlignment="1" applyProtection="1">
      <alignment horizontal="center" vertical="top" wrapText="1" readingOrder="1"/>
      <protection locked="0"/>
    </xf>
    <xf numFmtId="0" fontId="9" fillId="4" borderId="16" xfId="0" applyFont="1" applyFill="1" applyBorder="1" applyAlignment="1" applyProtection="1">
      <alignment horizontal="center" vertical="top" wrapText="1" readingOrder="1"/>
      <protection locked="0"/>
    </xf>
    <xf numFmtId="0" fontId="10" fillId="5" borderId="16" xfId="0" applyFont="1" applyFill="1" applyBorder="1" applyAlignment="1" applyProtection="1">
      <alignment horizontal="center" vertical="top" wrapText="1" readingOrder="1"/>
      <protection locked="0"/>
    </xf>
    <xf numFmtId="0" fontId="9" fillId="6" borderId="16" xfId="0" applyFont="1" applyFill="1" applyBorder="1" applyAlignment="1" applyProtection="1">
      <alignment horizontal="center" wrapText="1" readingOrder="1"/>
      <protection locked="0"/>
    </xf>
    <xf numFmtId="0" fontId="10" fillId="8" borderId="16" xfId="0" applyFont="1" applyFill="1" applyBorder="1" applyAlignment="1">
      <alignment horizontal="center"/>
    </xf>
    <xf numFmtId="0" fontId="9" fillId="7" borderId="16" xfId="0" applyFont="1" applyFill="1" applyBorder="1" applyAlignment="1" applyProtection="1">
      <alignment horizontal="center" vertical="top" wrapText="1" readingOrder="1"/>
      <protection locked="0"/>
    </xf>
    <xf numFmtId="0" fontId="12" fillId="0" borderId="0" xfId="0" applyFont="1"/>
    <xf numFmtId="0" fontId="4" fillId="7" borderId="0" xfId="0" applyFont="1" applyFill="1" applyBorder="1" applyAlignment="1" applyProtection="1">
      <alignment horizontal="center" vertical="top" readingOrder="1"/>
      <protection locked="0"/>
    </xf>
    <xf numFmtId="0" fontId="4" fillId="7" borderId="5" xfId="0" applyFont="1" applyFill="1" applyBorder="1" applyAlignment="1" applyProtection="1">
      <alignment horizontal="center" vertical="top" readingOrder="1"/>
      <protection locked="0"/>
    </xf>
    <xf numFmtId="0" fontId="2" fillId="2" borderId="1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4" fillId="3" borderId="0" xfId="0" applyFont="1" applyFill="1" applyBorder="1" applyAlignment="1" applyProtection="1">
      <alignment horizontal="center" vertical="top" readingOrder="1"/>
      <protection locked="0"/>
    </xf>
    <xf numFmtId="0" fontId="4" fillId="4" borderId="0" xfId="0" applyFont="1" applyFill="1" applyBorder="1" applyAlignment="1" applyProtection="1">
      <alignment horizontal="center" vertical="top" readingOrder="1"/>
      <protection locked="0"/>
    </xf>
    <xf numFmtId="0" fontId="4" fillId="5" borderId="0" xfId="0" applyFont="1" applyFill="1" applyBorder="1" applyAlignment="1" applyProtection="1">
      <alignment horizontal="center" vertical="top" wrapText="1" readingOrder="1"/>
      <protection locked="0"/>
    </xf>
    <xf numFmtId="0" fontId="4" fillId="6" borderId="0" xfId="0" applyFont="1" applyFill="1" applyBorder="1" applyAlignment="1" applyProtection="1">
      <alignment horizontal="center" vertical="top" wrapText="1" readingOrder="1"/>
      <protection locked="0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%20-%20Service%20delivery%20and%20management%20information/Management%20Information%20EOS/2022%20Month%20Ends/Months%20Ends%20Summary%20Sheets%202022/Annual%20Total%20She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 of IP Applications"/>
      <sheetName val="Number of other Applications"/>
      <sheetName val="Total Applications"/>
      <sheetName val="Waiting Times 1st Cons"/>
      <sheetName val="Number Waiting Priority Apps"/>
      <sheetName val="Numbers Waiting 1st Cons"/>
      <sheetName val="Waiting Times 2nd Cons"/>
      <sheetName val="Numbers Waiting 2nd Cons"/>
      <sheetName val="Number of 1st Cons Apps Held"/>
      <sheetName val="Number of Priority Apps Held"/>
      <sheetName val="Number of Childcare Cons Apps"/>
      <sheetName val="Number of 2nd Cons Apps Held"/>
      <sheetName val="Cases Closed"/>
      <sheetName val="District Court Family"/>
      <sheetName val="District Court Family Appeals"/>
      <sheetName val="District Court Childcare"/>
      <sheetName val="DC Childcare Appeals to CC"/>
      <sheetName val="CC Jud Sep &amp; Div"/>
      <sheetName val="IP certs"/>
      <sheetName val="Web Stats"/>
    </sheetNames>
    <sheetDataSet>
      <sheetData sheetId="0" refreshError="1"/>
      <sheetData sheetId="1" refreshError="1"/>
      <sheetData sheetId="2" refreshError="1">
        <row r="4">
          <cell r="C4">
            <v>13</v>
          </cell>
        </row>
        <row r="5">
          <cell r="C5">
            <v>0</v>
          </cell>
        </row>
        <row r="6">
          <cell r="C6">
            <v>22</v>
          </cell>
        </row>
        <row r="7">
          <cell r="C7">
            <v>28</v>
          </cell>
        </row>
        <row r="8">
          <cell r="C8">
            <v>23</v>
          </cell>
        </row>
        <row r="10">
          <cell r="C10">
            <v>11</v>
          </cell>
        </row>
        <row r="11">
          <cell r="C11">
            <v>56</v>
          </cell>
        </row>
        <row r="12">
          <cell r="C12">
            <v>65</v>
          </cell>
        </row>
        <row r="14">
          <cell r="C14">
            <v>29</v>
          </cell>
        </row>
        <row r="15">
          <cell r="C15">
            <v>15</v>
          </cell>
        </row>
        <row r="16">
          <cell r="C16">
            <v>12</v>
          </cell>
        </row>
        <row r="17">
          <cell r="C17">
            <v>46</v>
          </cell>
        </row>
        <row r="18">
          <cell r="C18">
            <v>19</v>
          </cell>
        </row>
        <row r="19">
          <cell r="C19">
            <v>19</v>
          </cell>
        </row>
        <row r="20">
          <cell r="C20">
            <v>14</v>
          </cell>
        </row>
        <row r="21">
          <cell r="C21">
            <v>26</v>
          </cell>
        </row>
        <row r="22">
          <cell r="C22">
            <v>37</v>
          </cell>
        </row>
        <row r="23">
          <cell r="C23">
            <v>72</v>
          </cell>
        </row>
        <row r="24">
          <cell r="C24">
            <v>36</v>
          </cell>
        </row>
        <row r="25">
          <cell r="C25">
            <v>2</v>
          </cell>
        </row>
        <row r="26">
          <cell r="C26">
            <v>7</v>
          </cell>
        </row>
        <row r="28">
          <cell r="C28">
            <v>37</v>
          </cell>
        </row>
        <row r="29">
          <cell r="C29">
            <v>34</v>
          </cell>
        </row>
        <row r="30">
          <cell r="C30">
            <v>25</v>
          </cell>
        </row>
        <row r="31">
          <cell r="C31">
            <v>20</v>
          </cell>
        </row>
        <row r="32">
          <cell r="C32">
            <v>19</v>
          </cell>
        </row>
        <row r="33">
          <cell r="C33">
            <v>22</v>
          </cell>
        </row>
        <row r="34">
          <cell r="C34">
            <v>140</v>
          </cell>
        </row>
        <row r="35">
          <cell r="C35">
            <v>12</v>
          </cell>
        </row>
        <row r="36">
          <cell r="C36">
            <v>37</v>
          </cell>
        </row>
        <row r="37">
          <cell r="C37">
            <v>23</v>
          </cell>
        </row>
        <row r="38">
          <cell r="C38">
            <v>18</v>
          </cell>
        </row>
        <row r="39">
          <cell r="C39">
            <v>46</v>
          </cell>
        </row>
        <row r="40">
          <cell r="C40">
            <v>35</v>
          </cell>
        </row>
      </sheetData>
      <sheetData sheetId="3" refreshError="1">
        <row r="4">
          <cell r="C4">
            <v>31</v>
          </cell>
        </row>
        <row r="5">
          <cell r="C5">
            <v>0</v>
          </cell>
        </row>
        <row r="6">
          <cell r="C6">
            <v>13</v>
          </cell>
        </row>
        <row r="7">
          <cell r="C7">
            <v>11</v>
          </cell>
        </row>
        <row r="8">
          <cell r="C8">
            <v>20</v>
          </cell>
        </row>
        <row r="10">
          <cell r="C10">
            <v>20</v>
          </cell>
        </row>
        <row r="11">
          <cell r="C11">
            <v>21</v>
          </cell>
        </row>
        <row r="12">
          <cell r="C12">
            <v>13</v>
          </cell>
        </row>
        <row r="14">
          <cell r="C14">
            <v>19</v>
          </cell>
        </row>
        <row r="15">
          <cell r="C15">
            <v>16</v>
          </cell>
        </row>
        <row r="16">
          <cell r="C16">
            <v>21</v>
          </cell>
        </row>
        <row r="17">
          <cell r="C17">
            <v>27</v>
          </cell>
        </row>
        <row r="18">
          <cell r="C18">
            <v>12</v>
          </cell>
        </row>
        <row r="19">
          <cell r="C19">
            <v>19</v>
          </cell>
        </row>
        <row r="20">
          <cell r="C20">
            <v>12</v>
          </cell>
        </row>
        <row r="21">
          <cell r="C21">
            <v>12</v>
          </cell>
        </row>
        <row r="22">
          <cell r="C22">
            <v>9</v>
          </cell>
        </row>
        <row r="23">
          <cell r="C23">
            <v>3</v>
          </cell>
        </row>
        <row r="24">
          <cell r="C24">
            <v>17</v>
          </cell>
        </row>
        <row r="25">
          <cell r="C25">
            <v>12</v>
          </cell>
        </row>
        <row r="26">
          <cell r="C26">
            <v>9</v>
          </cell>
        </row>
        <row r="28">
          <cell r="C28">
            <v>23</v>
          </cell>
        </row>
        <row r="29">
          <cell r="C29">
            <v>14</v>
          </cell>
        </row>
        <row r="30">
          <cell r="C30">
            <v>31</v>
          </cell>
        </row>
        <row r="31">
          <cell r="C31">
            <v>17</v>
          </cell>
        </row>
        <row r="32">
          <cell r="C32">
            <v>13</v>
          </cell>
        </row>
        <row r="33">
          <cell r="C33">
            <v>21</v>
          </cell>
        </row>
        <row r="35">
          <cell r="C35">
            <v>22</v>
          </cell>
        </row>
        <row r="36">
          <cell r="C36">
            <v>14</v>
          </cell>
        </row>
        <row r="37">
          <cell r="C37">
            <v>3</v>
          </cell>
        </row>
        <row r="38">
          <cell r="C38">
            <v>30</v>
          </cell>
        </row>
        <row r="39">
          <cell r="C39">
            <v>17</v>
          </cell>
        </row>
        <row r="40">
          <cell r="C40">
            <v>14</v>
          </cell>
        </row>
      </sheetData>
      <sheetData sheetId="4" refreshError="1">
        <row r="4">
          <cell r="C4">
            <v>2</v>
          </cell>
        </row>
        <row r="5">
          <cell r="C5">
            <v>0</v>
          </cell>
        </row>
        <row r="6">
          <cell r="C6">
            <v>1</v>
          </cell>
        </row>
        <row r="7">
          <cell r="C7">
            <v>1</v>
          </cell>
        </row>
        <row r="8">
          <cell r="C8">
            <v>4</v>
          </cell>
        </row>
        <row r="10">
          <cell r="C10">
            <v>0</v>
          </cell>
        </row>
        <row r="12">
          <cell r="C12">
            <v>4</v>
          </cell>
        </row>
        <row r="14">
          <cell r="C14">
            <v>2</v>
          </cell>
        </row>
        <row r="15">
          <cell r="C15">
            <v>3</v>
          </cell>
        </row>
        <row r="16">
          <cell r="C16">
            <v>0</v>
          </cell>
        </row>
        <row r="17">
          <cell r="C17">
            <v>4</v>
          </cell>
        </row>
        <row r="18">
          <cell r="C18">
            <v>0</v>
          </cell>
        </row>
        <row r="19">
          <cell r="C19">
            <v>4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1</v>
          </cell>
        </row>
        <row r="24">
          <cell r="C24">
            <v>1</v>
          </cell>
        </row>
        <row r="28">
          <cell r="C28">
            <v>0</v>
          </cell>
        </row>
        <row r="29">
          <cell r="C29">
            <v>5</v>
          </cell>
        </row>
        <row r="30">
          <cell r="C30">
            <v>6</v>
          </cell>
        </row>
        <row r="31">
          <cell r="C31">
            <v>4</v>
          </cell>
        </row>
        <row r="32">
          <cell r="C32">
            <v>1</v>
          </cell>
        </row>
        <row r="33">
          <cell r="C33">
            <v>4</v>
          </cell>
        </row>
        <row r="35">
          <cell r="C35">
            <v>4</v>
          </cell>
        </row>
        <row r="36">
          <cell r="C36">
            <v>4</v>
          </cell>
        </row>
        <row r="37">
          <cell r="C37">
            <v>0</v>
          </cell>
        </row>
        <row r="38">
          <cell r="C38">
            <v>6</v>
          </cell>
        </row>
        <row r="39">
          <cell r="C39">
            <v>8</v>
          </cell>
        </row>
        <row r="40">
          <cell r="C40">
            <v>10</v>
          </cell>
        </row>
      </sheetData>
      <sheetData sheetId="5" refreshError="1">
        <row r="4">
          <cell r="C4">
            <v>56</v>
          </cell>
        </row>
        <row r="5">
          <cell r="C5">
            <v>0</v>
          </cell>
        </row>
        <row r="6">
          <cell r="C6">
            <v>49</v>
          </cell>
        </row>
        <row r="7">
          <cell r="C7">
            <v>33</v>
          </cell>
        </row>
        <row r="8">
          <cell r="C8">
            <v>43</v>
          </cell>
        </row>
        <row r="10">
          <cell r="C10">
            <v>39</v>
          </cell>
        </row>
        <row r="11">
          <cell r="C11">
            <v>68</v>
          </cell>
        </row>
        <row r="12">
          <cell r="C12">
            <v>50</v>
          </cell>
        </row>
        <row r="14">
          <cell r="C14">
            <v>27</v>
          </cell>
        </row>
        <row r="15">
          <cell r="C15">
            <v>30</v>
          </cell>
        </row>
        <row r="16">
          <cell r="C16">
            <v>19</v>
          </cell>
        </row>
        <row r="17">
          <cell r="C17">
            <v>88</v>
          </cell>
        </row>
        <row r="18">
          <cell r="C18">
            <v>13</v>
          </cell>
        </row>
        <row r="19">
          <cell r="C19">
            <v>67</v>
          </cell>
        </row>
        <row r="20">
          <cell r="C20">
            <v>12</v>
          </cell>
        </row>
        <row r="21">
          <cell r="C21">
            <v>15</v>
          </cell>
        </row>
        <row r="22">
          <cell r="C22">
            <v>20</v>
          </cell>
        </row>
        <row r="23">
          <cell r="C23">
            <v>12</v>
          </cell>
        </row>
        <row r="24">
          <cell r="C24">
            <v>37</v>
          </cell>
        </row>
        <row r="25">
          <cell r="C25">
            <v>11</v>
          </cell>
        </row>
        <row r="26">
          <cell r="C26">
            <v>16</v>
          </cell>
        </row>
        <row r="28">
          <cell r="C28">
            <v>40</v>
          </cell>
        </row>
        <row r="29">
          <cell r="C29">
            <v>42</v>
          </cell>
        </row>
        <row r="30">
          <cell r="C30">
            <v>97</v>
          </cell>
        </row>
        <row r="31">
          <cell r="C31">
            <v>28</v>
          </cell>
        </row>
        <row r="32">
          <cell r="C32">
            <v>22</v>
          </cell>
        </row>
        <row r="33">
          <cell r="C33">
            <v>59</v>
          </cell>
        </row>
        <row r="35">
          <cell r="C35">
            <v>40</v>
          </cell>
        </row>
        <row r="36">
          <cell r="C36">
            <v>41</v>
          </cell>
        </row>
        <row r="37">
          <cell r="C37">
            <v>8</v>
          </cell>
        </row>
        <row r="38">
          <cell r="C38">
            <v>79</v>
          </cell>
        </row>
        <row r="39">
          <cell r="C39">
            <v>51</v>
          </cell>
        </row>
        <row r="40">
          <cell r="C40">
            <v>32</v>
          </cell>
        </row>
      </sheetData>
      <sheetData sheetId="6" refreshError="1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7" refreshError="1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8" refreshError="1">
        <row r="4">
          <cell r="C4">
            <v>1</v>
          </cell>
        </row>
        <row r="5">
          <cell r="C5">
            <v>0</v>
          </cell>
        </row>
        <row r="6">
          <cell r="C6">
            <v>17</v>
          </cell>
        </row>
        <row r="7">
          <cell r="C7">
            <v>10</v>
          </cell>
        </row>
        <row r="8">
          <cell r="C8">
            <v>10</v>
          </cell>
        </row>
        <row r="10">
          <cell r="C10">
            <v>19</v>
          </cell>
        </row>
        <row r="11">
          <cell r="C11">
            <v>11</v>
          </cell>
        </row>
        <row r="12">
          <cell r="C12">
            <v>17</v>
          </cell>
        </row>
        <row r="14">
          <cell r="C14">
            <v>12</v>
          </cell>
        </row>
        <row r="15">
          <cell r="C15">
            <v>12</v>
          </cell>
        </row>
        <row r="16">
          <cell r="C16">
            <v>4</v>
          </cell>
        </row>
        <row r="17">
          <cell r="C17">
            <v>16</v>
          </cell>
        </row>
        <row r="18">
          <cell r="C18">
            <v>15</v>
          </cell>
        </row>
        <row r="19">
          <cell r="C19">
            <v>23</v>
          </cell>
        </row>
        <row r="20">
          <cell r="C20">
            <v>5</v>
          </cell>
        </row>
        <row r="21">
          <cell r="C21">
            <v>8</v>
          </cell>
        </row>
        <row r="22">
          <cell r="C22">
            <v>14</v>
          </cell>
        </row>
        <row r="23">
          <cell r="C23">
            <v>27</v>
          </cell>
        </row>
        <row r="24">
          <cell r="C24">
            <v>4</v>
          </cell>
        </row>
        <row r="25">
          <cell r="C25">
            <v>6</v>
          </cell>
        </row>
        <row r="26">
          <cell r="C26">
            <v>5</v>
          </cell>
        </row>
        <row r="28">
          <cell r="C28">
            <v>10</v>
          </cell>
        </row>
        <row r="29">
          <cell r="C29">
            <v>5</v>
          </cell>
        </row>
        <row r="30">
          <cell r="C30">
            <v>12</v>
          </cell>
        </row>
        <row r="31">
          <cell r="C31">
            <v>7</v>
          </cell>
        </row>
        <row r="32">
          <cell r="C32">
            <v>2</v>
          </cell>
        </row>
        <row r="33">
          <cell r="C33">
            <v>27</v>
          </cell>
        </row>
        <row r="34">
          <cell r="C34">
            <v>30</v>
          </cell>
        </row>
        <row r="35">
          <cell r="C35">
            <v>17</v>
          </cell>
        </row>
        <row r="36">
          <cell r="C36">
            <v>18</v>
          </cell>
        </row>
        <row r="37">
          <cell r="C37">
            <v>5</v>
          </cell>
        </row>
        <row r="38">
          <cell r="C38">
            <v>1</v>
          </cell>
        </row>
        <row r="39">
          <cell r="C39">
            <v>5</v>
          </cell>
        </row>
        <row r="40">
          <cell r="C40">
            <v>8</v>
          </cell>
        </row>
      </sheetData>
      <sheetData sheetId="9" refreshError="1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1</v>
          </cell>
        </row>
        <row r="8">
          <cell r="C8">
            <v>4</v>
          </cell>
        </row>
        <row r="10">
          <cell r="C10">
            <v>2</v>
          </cell>
        </row>
        <row r="11">
          <cell r="C11">
            <v>6</v>
          </cell>
        </row>
        <row r="12">
          <cell r="C12">
            <v>8</v>
          </cell>
        </row>
        <row r="14">
          <cell r="C14">
            <v>0</v>
          </cell>
        </row>
        <row r="15">
          <cell r="C15">
            <v>4</v>
          </cell>
        </row>
        <row r="16">
          <cell r="C16">
            <v>0</v>
          </cell>
        </row>
        <row r="17">
          <cell r="C17">
            <v>4</v>
          </cell>
        </row>
        <row r="18">
          <cell r="C18">
            <v>3</v>
          </cell>
        </row>
        <row r="19">
          <cell r="C19">
            <v>2</v>
          </cell>
        </row>
        <row r="20">
          <cell r="C20">
            <v>0</v>
          </cell>
        </row>
        <row r="21">
          <cell r="C21">
            <v>2</v>
          </cell>
        </row>
        <row r="22">
          <cell r="C22">
            <v>0</v>
          </cell>
        </row>
        <row r="23">
          <cell r="C23">
            <v>6</v>
          </cell>
        </row>
        <row r="24">
          <cell r="C24">
            <v>0</v>
          </cell>
        </row>
        <row r="25">
          <cell r="C25">
            <v>1</v>
          </cell>
        </row>
        <row r="26">
          <cell r="C26">
            <v>2</v>
          </cell>
        </row>
        <row r="28">
          <cell r="C28">
            <v>0</v>
          </cell>
        </row>
        <row r="29">
          <cell r="C29">
            <v>2</v>
          </cell>
        </row>
        <row r="30">
          <cell r="C30">
            <v>0</v>
          </cell>
        </row>
        <row r="31">
          <cell r="C31">
            <v>2</v>
          </cell>
        </row>
        <row r="32">
          <cell r="C32">
            <v>1</v>
          </cell>
        </row>
        <row r="33">
          <cell r="C33">
            <v>7</v>
          </cell>
        </row>
        <row r="34">
          <cell r="C34">
            <v>30</v>
          </cell>
        </row>
        <row r="35">
          <cell r="C35">
            <v>1</v>
          </cell>
        </row>
        <row r="36">
          <cell r="C36">
            <v>3</v>
          </cell>
        </row>
        <row r="37">
          <cell r="C37">
            <v>0</v>
          </cell>
        </row>
        <row r="38">
          <cell r="C38">
            <v>1</v>
          </cell>
        </row>
        <row r="39">
          <cell r="C39">
            <v>0</v>
          </cell>
        </row>
        <row r="40">
          <cell r="C40">
            <v>2</v>
          </cell>
        </row>
      </sheetData>
      <sheetData sheetId="10" refreshError="1"/>
      <sheetData sheetId="11" refreshError="1"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12" refreshError="1"/>
      <sheetData sheetId="13" refreshError="1">
        <row r="4">
          <cell r="C4">
            <v>7</v>
          </cell>
        </row>
        <row r="5">
          <cell r="C5">
            <v>0</v>
          </cell>
        </row>
        <row r="6">
          <cell r="C6">
            <v>5</v>
          </cell>
        </row>
        <row r="7">
          <cell r="C7">
            <v>4</v>
          </cell>
        </row>
        <row r="8">
          <cell r="C8">
            <v>6</v>
          </cell>
        </row>
        <row r="10">
          <cell r="C10">
            <v>0</v>
          </cell>
        </row>
        <row r="11">
          <cell r="C11">
            <v>15</v>
          </cell>
        </row>
        <row r="12">
          <cell r="C12">
            <v>31</v>
          </cell>
        </row>
        <row r="14">
          <cell r="C14">
            <v>19</v>
          </cell>
        </row>
        <row r="15">
          <cell r="C15">
            <v>16</v>
          </cell>
        </row>
        <row r="16">
          <cell r="C16">
            <v>5</v>
          </cell>
        </row>
        <row r="17">
          <cell r="C17">
            <v>61</v>
          </cell>
        </row>
        <row r="18">
          <cell r="C18">
            <v>2</v>
          </cell>
        </row>
        <row r="19">
          <cell r="C19">
            <v>8</v>
          </cell>
        </row>
        <row r="20">
          <cell r="C20">
            <v>2</v>
          </cell>
        </row>
        <row r="21">
          <cell r="C21">
            <v>21</v>
          </cell>
        </row>
        <row r="22">
          <cell r="C22">
            <v>8</v>
          </cell>
        </row>
        <row r="23">
          <cell r="C23">
            <v>43</v>
          </cell>
        </row>
        <row r="24">
          <cell r="C24">
            <v>22</v>
          </cell>
        </row>
        <row r="25">
          <cell r="C25">
            <v>0</v>
          </cell>
        </row>
        <row r="26">
          <cell r="C26">
            <v>3</v>
          </cell>
        </row>
        <row r="28">
          <cell r="C28">
            <v>15</v>
          </cell>
        </row>
        <row r="29">
          <cell r="C29">
            <v>14</v>
          </cell>
        </row>
        <row r="30">
          <cell r="C30">
            <v>16</v>
          </cell>
        </row>
        <row r="31">
          <cell r="C31">
            <v>13</v>
          </cell>
        </row>
        <row r="32">
          <cell r="C32">
            <v>10</v>
          </cell>
        </row>
        <row r="33">
          <cell r="C33">
            <v>0</v>
          </cell>
        </row>
        <row r="35">
          <cell r="C35">
            <v>1</v>
          </cell>
        </row>
        <row r="36">
          <cell r="C36">
            <v>19</v>
          </cell>
        </row>
        <row r="37">
          <cell r="C37">
            <v>11</v>
          </cell>
        </row>
        <row r="38">
          <cell r="C38">
            <v>9</v>
          </cell>
        </row>
        <row r="39">
          <cell r="C39">
            <v>13</v>
          </cell>
        </row>
        <row r="40">
          <cell r="C40">
            <v>29</v>
          </cell>
        </row>
      </sheetData>
      <sheetData sheetId="14" refreshError="1">
        <row r="4">
          <cell r="C4">
            <v>1</v>
          </cell>
        </row>
        <row r="5">
          <cell r="C5">
            <v>0</v>
          </cell>
        </row>
        <row r="6">
          <cell r="C6">
            <v>2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1</v>
          </cell>
        </row>
        <row r="15">
          <cell r="C15">
            <v>0</v>
          </cell>
        </row>
        <row r="16">
          <cell r="C16">
            <v>1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2</v>
          </cell>
        </row>
        <row r="20">
          <cell r="C20">
            <v>1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2</v>
          </cell>
        </row>
        <row r="29">
          <cell r="C29">
            <v>1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1</v>
          </cell>
        </row>
        <row r="35">
          <cell r="C35">
            <v>3</v>
          </cell>
        </row>
        <row r="36">
          <cell r="C36">
            <v>1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15" refreshError="1"/>
      <sheetData sheetId="16" refreshError="1"/>
      <sheetData sheetId="17" refreshError="1">
        <row r="4">
          <cell r="C4">
            <v>0</v>
          </cell>
        </row>
        <row r="5">
          <cell r="C5">
            <v>0</v>
          </cell>
        </row>
        <row r="6">
          <cell r="C6">
            <v>2</v>
          </cell>
        </row>
        <row r="7">
          <cell r="C7">
            <v>0</v>
          </cell>
        </row>
        <row r="8">
          <cell r="C8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1</v>
          </cell>
        </row>
        <row r="25">
          <cell r="C25">
            <v>0</v>
          </cell>
        </row>
        <row r="26">
          <cell r="C26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</row>
        <row r="40">
          <cell r="C40">
            <v>0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zoomScale="70" zoomScaleNormal="70" workbookViewId="0">
      <pane xSplit="1" topLeftCell="B1" activePane="topRight" state="frozen"/>
      <selection activeCell="A5" sqref="A5"/>
      <selection pane="topRight" activeCell="F23" sqref="F23"/>
    </sheetView>
  </sheetViews>
  <sheetFormatPr defaultRowHeight="12.75" x14ac:dyDescent="0.2"/>
  <cols>
    <col min="1" max="1" width="21.75" bestFit="1" customWidth="1"/>
    <col min="2" max="2" width="15.625" bestFit="1" customWidth="1"/>
    <col min="3" max="3" width="11.75" bestFit="1" customWidth="1"/>
    <col min="4" max="4" width="14.625" customWidth="1"/>
    <col min="5" max="5" width="12.625" customWidth="1"/>
    <col min="6" max="6" width="8" bestFit="1" customWidth="1"/>
    <col min="7" max="9" width="12.625" customWidth="1"/>
    <col min="10" max="10" width="9.625" customWidth="1"/>
    <col min="11" max="11" width="9.625" style="47" customWidth="1"/>
    <col min="12" max="12" width="9.625" customWidth="1"/>
    <col min="13" max="13" width="21.625" customWidth="1"/>
    <col min="14" max="14" width="21.5" bestFit="1" customWidth="1"/>
  </cols>
  <sheetData>
    <row r="1" spans="1:15" ht="27" thickTop="1" x14ac:dyDescent="0.2">
      <c r="A1" s="50" t="s">
        <v>0</v>
      </c>
      <c r="B1" s="51"/>
      <c r="C1" s="51"/>
      <c r="D1" s="51"/>
      <c r="E1" s="1"/>
      <c r="F1" s="1"/>
      <c r="G1" s="1"/>
      <c r="H1" s="1"/>
      <c r="I1" s="1"/>
      <c r="J1" s="1"/>
      <c r="K1" s="1"/>
      <c r="L1" s="1"/>
      <c r="M1" s="1"/>
      <c r="N1" s="2"/>
      <c r="O1" s="3"/>
    </row>
    <row r="2" spans="1:15" ht="26.25" x14ac:dyDescent="0.2">
      <c r="A2" s="52" t="s">
        <v>1</v>
      </c>
      <c r="B2" s="53"/>
      <c r="C2" s="53"/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3"/>
    </row>
    <row r="3" spans="1:15" ht="26.25" x14ac:dyDescent="0.2">
      <c r="A3" s="7"/>
      <c r="B3" s="8"/>
      <c r="C3" s="8"/>
      <c r="D3" s="4"/>
      <c r="E3" s="5"/>
      <c r="F3" s="5"/>
      <c r="G3" s="5"/>
      <c r="H3" s="5"/>
      <c r="I3" s="5"/>
      <c r="J3" s="5"/>
      <c r="K3" s="5"/>
      <c r="L3" s="5"/>
      <c r="M3" s="5"/>
      <c r="N3" s="6"/>
      <c r="O3" s="3"/>
    </row>
    <row r="4" spans="1:15" s="12" customFormat="1" ht="18.75" customHeight="1" x14ac:dyDescent="0.2">
      <c r="A4" s="9"/>
      <c r="B4" s="10" t="s">
        <v>2</v>
      </c>
      <c r="C4" s="54" t="s">
        <v>3</v>
      </c>
      <c r="D4" s="54"/>
      <c r="E4" s="55" t="s">
        <v>4</v>
      </c>
      <c r="F4" s="55"/>
      <c r="G4" s="55"/>
      <c r="H4" s="56" t="s">
        <v>5</v>
      </c>
      <c r="I4" s="56"/>
      <c r="J4" s="57" t="s">
        <v>6</v>
      </c>
      <c r="K4" s="57"/>
      <c r="L4" s="57"/>
      <c r="M4" s="48" t="s">
        <v>7</v>
      </c>
      <c r="N4" s="49"/>
      <c r="O4" s="11"/>
    </row>
    <row r="5" spans="1:15" s="22" customFormat="1" ht="60" customHeight="1" thickBot="1" x14ac:dyDescent="0.25">
      <c r="A5" s="13" t="s">
        <v>8</v>
      </c>
      <c r="B5" s="14"/>
      <c r="C5" s="15" t="s">
        <v>9</v>
      </c>
      <c r="D5" s="15" t="s">
        <v>10</v>
      </c>
      <c r="E5" s="16" t="s">
        <v>11</v>
      </c>
      <c r="F5" s="16" t="s">
        <v>12</v>
      </c>
      <c r="G5" s="16" t="s">
        <v>13</v>
      </c>
      <c r="H5" s="17" t="s">
        <v>11</v>
      </c>
      <c r="I5" s="17" t="s">
        <v>13</v>
      </c>
      <c r="J5" s="18" t="s">
        <v>14</v>
      </c>
      <c r="K5" s="18" t="s">
        <v>15</v>
      </c>
      <c r="L5" s="18" t="s">
        <v>12</v>
      </c>
      <c r="M5" s="19" t="s">
        <v>16</v>
      </c>
      <c r="N5" s="20" t="s">
        <v>17</v>
      </c>
      <c r="O5" s="21"/>
    </row>
    <row r="6" spans="1:15" s="12" customFormat="1" ht="15" x14ac:dyDescent="0.2">
      <c r="A6" s="23" t="s">
        <v>18</v>
      </c>
      <c r="B6" s="24">
        <v>2.5</v>
      </c>
      <c r="C6" s="25">
        <f>SUM('[1]Total Applications'!$C4:$C5)</f>
        <v>13</v>
      </c>
      <c r="D6" s="25">
        <f>SUM('[1]Total Applications'!$C$4:$C5)</f>
        <v>13</v>
      </c>
      <c r="E6" s="26">
        <f>MAX('[1]Waiting Times 1st Cons'!$C4:$C5)</f>
        <v>31</v>
      </c>
      <c r="F6" s="26">
        <f>SUM('[1]Number Waiting Priority Apps'!$C4:$C5)</f>
        <v>2</v>
      </c>
      <c r="G6" s="26">
        <f>SUM('[1]Numbers Waiting 1st Cons'!$C4:$C5)</f>
        <v>56</v>
      </c>
      <c r="H6" s="27">
        <f>MAX('[1]Waiting Times 2nd Cons'!$C4:$C5)</f>
        <v>0</v>
      </c>
      <c r="I6" s="27">
        <f>SUM('[1]Numbers Waiting 2nd Cons'!$C4:$C5)</f>
        <v>0</v>
      </c>
      <c r="J6" s="28">
        <f>SUM('[1]Number of 1st Cons Apps Held'!$C$4:$C5)</f>
        <v>1</v>
      </c>
      <c r="K6" s="29">
        <f>SUM('[1]Number of 2nd Cons Apps Held'!$C$4:$C5)</f>
        <v>0</v>
      </c>
      <c r="L6" s="28">
        <f>SUM('[1]Number of Priority Apps Held'!$C$4:$C5)</f>
        <v>0</v>
      </c>
      <c r="M6" s="30">
        <f>SUM('[1]District Court Family'!$C4:$C5)+SUM('[1]District Court Family Appeals'!$C4:$C5)</f>
        <v>8</v>
      </c>
      <c r="N6" s="30">
        <f>SUM('[1]CC Jud Sep &amp; Div'!$C4:$C5)</f>
        <v>0</v>
      </c>
    </row>
    <row r="7" spans="1:15" s="12" customFormat="1" ht="15" x14ac:dyDescent="0.2">
      <c r="A7" s="23" t="s">
        <v>19</v>
      </c>
      <c r="B7" s="24">
        <v>3</v>
      </c>
      <c r="C7" s="31">
        <f>'[1]Total Applications'!$C6</f>
        <v>22</v>
      </c>
      <c r="D7" s="31">
        <f>SUM('[1]Total Applications'!$C$6:$C6)</f>
        <v>22</v>
      </c>
      <c r="E7" s="32">
        <f>'[1]Waiting Times 1st Cons'!$C6</f>
        <v>13</v>
      </c>
      <c r="F7" s="32">
        <f>'[1]Number Waiting Priority Apps'!$C6</f>
        <v>1</v>
      </c>
      <c r="G7" s="32">
        <f>'[1]Numbers Waiting 1st Cons'!$C6</f>
        <v>49</v>
      </c>
      <c r="H7" s="33">
        <f>'[1]Waiting Times 2nd Cons'!$C6</f>
        <v>0</v>
      </c>
      <c r="I7" s="33">
        <f>'[1]Numbers Waiting 2nd Cons'!$C6</f>
        <v>0</v>
      </c>
      <c r="J7" s="34">
        <f>SUM('[1]Number of 1st Cons Apps Held'!$C6:$C$6)</f>
        <v>17</v>
      </c>
      <c r="K7" s="35">
        <f>SUM('[1]Number of 2nd Cons Apps Held'!$C6:$C6)</f>
        <v>0</v>
      </c>
      <c r="L7" s="34">
        <f>SUM('[1]Number of Priority Apps Held'!$C6:$C6)</f>
        <v>0</v>
      </c>
      <c r="M7" s="36">
        <f>SUM('[1]District Court Family'!$C6:$C6)+SUM('[1]District Court Family Appeals'!$C6:$C6)</f>
        <v>7</v>
      </c>
      <c r="N7" s="36">
        <f>SUM('[1]CC Jud Sep &amp; Div'!$C6:$C6)</f>
        <v>2</v>
      </c>
    </row>
    <row r="8" spans="1:15" s="12" customFormat="1" ht="15" x14ac:dyDescent="0.2">
      <c r="A8" s="23" t="s">
        <v>20</v>
      </c>
      <c r="B8" s="24">
        <v>2.7</v>
      </c>
      <c r="C8" s="31">
        <f>'[1]Total Applications'!$C7</f>
        <v>28</v>
      </c>
      <c r="D8" s="31">
        <f>SUM('[1]Total Applications'!$C$7:$C7)</f>
        <v>28</v>
      </c>
      <c r="E8" s="32">
        <f>'[1]Waiting Times 1st Cons'!$C7</f>
        <v>11</v>
      </c>
      <c r="F8" s="32">
        <f>'[1]Number Waiting Priority Apps'!$C7</f>
        <v>1</v>
      </c>
      <c r="G8" s="32">
        <f>'[1]Numbers Waiting 1st Cons'!$C7</f>
        <v>33</v>
      </c>
      <c r="H8" s="33">
        <f>'[1]Waiting Times 2nd Cons'!$C7</f>
        <v>0</v>
      </c>
      <c r="I8" s="33">
        <f>'[1]Numbers Waiting 2nd Cons'!$C7</f>
        <v>0</v>
      </c>
      <c r="J8" s="34">
        <f>SUM('[1]Number of 1st Cons Apps Held'!$C7:$C$7)</f>
        <v>10</v>
      </c>
      <c r="K8" s="35">
        <f>SUM('[1]Number of 2nd Cons Apps Held'!$C7:$C7)</f>
        <v>0</v>
      </c>
      <c r="L8" s="34">
        <f>SUM('[1]Number of Priority Apps Held'!$C7:$C7)</f>
        <v>1</v>
      </c>
      <c r="M8" s="36">
        <f>SUM('[1]District Court Family'!$C7:$C7)+SUM('[1]District Court Family Appeals'!$C7:$C7)</f>
        <v>4</v>
      </c>
      <c r="N8" s="36">
        <f>SUM('[1]CC Jud Sep &amp; Div'!$C7:$C7)</f>
        <v>0</v>
      </c>
    </row>
    <row r="9" spans="1:15" s="12" customFormat="1" ht="15" x14ac:dyDescent="0.2">
      <c r="A9" s="23" t="s">
        <v>21</v>
      </c>
      <c r="B9" s="24">
        <v>2</v>
      </c>
      <c r="C9" s="31">
        <f>'[1]Total Applications'!$C8</f>
        <v>23</v>
      </c>
      <c r="D9" s="31">
        <f>SUM('[1]Total Applications'!$C$8:$C8)</f>
        <v>23</v>
      </c>
      <c r="E9" s="32">
        <f>'[1]Waiting Times 1st Cons'!$C8</f>
        <v>20</v>
      </c>
      <c r="F9" s="32">
        <f>'[1]Number Waiting Priority Apps'!$C8</f>
        <v>4</v>
      </c>
      <c r="G9" s="32">
        <f>'[1]Numbers Waiting 1st Cons'!$C8</f>
        <v>43</v>
      </c>
      <c r="H9" s="33">
        <f>'[1]Waiting Times 2nd Cons'!$C8</f>
        <v>0</v>
      </c>
      <c r="I9" s="33">
        <f>'[1]Numbers Waiting 2nd Cons'!$C8</f>
        <v>0</v>
      </c>
      <c r="J9" s="34">
        <f>SUM('[1]Number of 1st Cons Apps Held'!$C8:$C$8)</f>
        <v>10</v>
      </c>
      <c r="K9" s="35">
        <f>SUM('[1]Number of 2nd Cons Apps Held'!$C8:$C8)</f>
        <v>0</v>
      </c>
      <c r="L9" s="34">
        <f>SUM('[1]Number of Priority Apps Held'!$C8:$C8)</f>
        <v>4</v>
      </c>
      <c r="M9" s="36">
        <f>SUM('[1]District Court Family'!$C8:$C8)+SUM('[1]District Court Family Appeals'!$C8:$C8)</f>
        <v>6</v>
      </c>
      <c r="N9" s="36">
        <f>SUM('[1]CC Jud Sep &amp; Div'!$C8:$C8)</f>
        <v>0</v>
      </c>
    </row>
    <row r="10" spans="1:15" s="12" customFormat="1" ht="15" x14ac:dyDescent="0.2">
      <c r="A10" s="23" t="s">
        <v>22</v>
      </c>
      <c r="B10" s="24">
        <v>3</v>
      </c>
      <c r="C10" s="31">
        <f>'[1]Total Applications'!$C10</f>
        <v>11</v>
      </c>
      <c r="D10" s="31">
        <f>SUM('[1]Total Applications'!$C$10:$C10)</f>
        <v>11</v>
      </c>
      <c r="E10" s="32">
        <f>'[1]Waiting Times 1st Cons'!$C10</f>
        <v>20</v>
      </c>
      <c r="F10" s="32">
        <f>'[1]Number Waiting Priority Apps'!$C10</f>
        <v>0</v>
      </c>
      <c r="G10" s="32">
        <f>'[1]Numbers Waiting 1st Cons'!$C10</f>
        <v>39</v>
      </c>
      <c r="H10" s="33">
        <f>'[1]Waiting Times 2nd Cons'!$C10</f>
        <v>0</v>
      </c>
      <c r="I10" s="33">
        <f>'[1]Numbers Waiting 2nd Cons'!$C10</f>
        <v>0</v>
      </c>
      <c r="J10" s="34">
        <f>SUM('[1]Number of 1st Cons Apps Held'!$C10:$C$10)</f>
        <v>19</v>
      </c>
      <c r="K10" s="35">
        <f>SUM('[1]Number of 2nd Cons Apps Held'!$C$10:$C10)</f>
        <v>0</v>
      </c>
      <c r="L10" s="34">
        <f>SUM('[1]Number of Priority Apps Held'!$C$10:$C10)</f>
        <v>2</v>
      </c>
      <c r="M10" s="36">
        <f>SUM('[1]District Court Family'!$C10:$C10)+SUM('[1]District Court Family Appeals'!$C10:$C10)</f>
        <v>0</v>
      </c>
      <c r="N10" s="36">
        <f>SUM('[1]CC Jud Sep &amp; Div'!$C10:$C10)</f>
        <v>0</v>
      </c>
    </row>
    <row r="11" spans="1:15" s="12" customFormat="1" ht="15" x14ac:dyDescent="0.2">
      <c r="A11" s="23" t="s">
        <v>23</v>
      </c>
      <c r="B11" s="24">
        <v>6.2</v>
      </c>
      <c r="C11" s="31">
        <f>'[1]Total Applications'!$C11</f>
        <v>56</v>
      </c>
      <c r="D11" s="31">
        <f>SUM('[1]Total Applications'!$C$11:$C11)</f>
        <v>56</v>
      </c>
      <c r="E11" s="32">
        <f>'[1]Waiting Times 1st Cons'!$C11</f>
        <v>21</v>
      </c>
      <c r="F11" s="32">
        <v>1</v>
      </c>
      <c r="G11" s="32">
        <f>'[1]Numbers Waiting 1st Cons'!$C11</f>
        <v>68</v>
      </c>
      <c r="H11" s="33">
        <f>'[1]Waiting Times 2nd Cons'!$C11</f>
        <v>0</v>
      </c>
      <c r="I11" s="33">
        <f>'[1]Numbers Waiting 2nd Cons'!$C11</f>
        <v>0</v>
      </c>
      <c r="J11" s="34">
        <f>SUM('[1]Number of 1st Cons Apps Held'!$C11:$C$11)</f>
        <v>11</v>
      </c>
      <c r="K11" s="35">
        <f>SUM('[1]Number of 2nd Cons Apps Held'!$C11:$C11)</f>
        <v>0</v>
      </c>
      <c r="L11" s="34">
        <f>SUM('[1]Number of Priority Apps Held'!$C11:$C11)</f>
        <v>6</v>
      </c>
      <c r="M11" s="36">
        <f>SUM('[1]District Court Family'!$C11:$C11)+SUM('[1]District Court Family Appeals'!$C11:$C11)</f>
        <v>15</v>
      </c>
      <c r="N11" s="36">
        <f>SUM('[1]CC Jud Sep &amp; Div'!$C11:$C11)</f>
        <v>0</v>
      </c>
    </row>
    <row r="12" spans="1:15" s="12" customFormat="1" ht="15" x14ac:dyDescent="0.2">
      <c r="A12" s="23" t="s">
        <v>24</v>
      </c>
      <c r="B12" s="24">
        <v>6.1</v>
      </c>
      <c r="C12" s="31">
        <f>'[1]Total Applications'!$C12</f>
        <v>65</v>
      </c>
      <c r="D12" s="31">
        <f>SUM('[1]Total Applications'!$C$12:$C12)</f>
        <v>65</v>
      </c>
      <c r="E12" s="37">
        <f>'[1]Waiting Times 1st Cons'!$C12</f>
        <v>13</v>
      </c>
      <c r="F12" s="37">
        <f>'[1]Number Waiting Priority Apps'!$C12</f>
        <v>4</v>
      </c>
      <c r="G12" s="37">
        <f>'[1]Numbers Waiting 1st Cons'!$C12</f>
        <v>50</v>
      </c>
      <c r="H12" s="33">
        <f>'[1]Waiting Times 2nd Cons'!$C12</f>
        <v>0</v>
      </c>
      <c r="I12" s="33">
        <f>'[1]Numbers Waiting 2nd Cons'!$C12</f>
        <v>0</v>
      </c>
      <c r="J12" s="34">
        <f>SUM('[1]Number of 1st Cons Apps Held'!$C12:$C$12)</f>
        <v>17</v>
      </c>
      <c r="K12" s="35">
        <f>SUM('[1]Number of 2nd Cons Apps Held'!$C12:$C12)</f>
        <v>0</v>
      </c>
      <c r="L12" s="34">
        <f>SUM('[1]Number of Priority Apps Held'!$C12:$C12)</f>
        <v>8</v>
      </c>
      <c r="M12" s="36">
        <f>SUM('[1]District Court Family'!$C12:$C12)+SUM('[1]District Court Family Appeals'!$C12:$C12)</f>
        <v>31</v>
      </c>
      <c r="N12" s="36">
        <f>SUM('[1]CC Jud Sep &amp; Div'!$C12:$C12)</f>
        <v>0</v>
      </c>
    </row>
    <row r="13" spans="1:15" s="12" customFormat="1" ht="15" x14ac:dyDescent="0.2">
      <c r="A13" s="23" t="s">
        <v>25</v>
      </c>
      <c r="B13" s="24">
        <v>1</v>
      </c>
      <c r="C13" s="31">
        <f>'[1]Total Applications'!$C14</f>
        <v>29</v>
      </c>
      <c r="D13" s="31">
        <f>SUM('[1]Total Applications'!$C$14:$C14)</f>
        <v>29</v>
      </c>
      <c r="E13" s="37">
        <f>'[1]Waiting Times 1st Cons'!$C14</f>
        <v>19</v>
      </c>
      <c r="F13" s="37">
        <f>'[1]Number Waiting Priority Apps'!$C14</f>
        <v>2</v>
      </c>
      <c r="G13" s="37">
        <f>'[1]Numbers Waiting 1st Cons'!$C14</f>
        <v>27</v>
      </c>
      <c r="H13" s="33">
        <f>'[1]Waiting Times 2nd Cons'!$C14</f>
        <v>0</v>
      </c>
      <c r="I13" s="33">
        <f>'[1]Numbers Waiting 2nd Cons'!$C14</f>
        <v>0</v>
      </c>
      <c r="J13" s="34">
        <f>SUM('[1]Number of 1st Cons Apps Held'!$C14:$C$14)</f>
        <v>12</v>
      </c>
      <c r="K13" s="35">
        <f>SUM('[1]Number of 2nd Cons Apps Held'!$C14:$C14)</f>
        <v>0</v>
      </c>
      <c r="L13" s="34">
        <f>SUM('[1]Number of Priority Apps Held'!$C14:$C14)</f>
        <v>0</v>
      </c>
      <c r="M13" s="36">
        <f>SUM('[1]District Court Family'!$C14:$C14)+SUM('[1]District Court Family Appeals'!$C14:$C14)</f>
        <v>20</v>
      </c>
      <c r="N13" s="36">
        <f>SUM('[1]CC Jud Sep &amp; Div'!$C14:$C14)</f>
        <v>0</v>
      </c>
    </row>
    <row r="14" spans="1:15" s="12" customFormat="1" ht="15" x14ac:dyDescent="0.2">
      <c r="A14" s="23" t="s">
        <v>26</v>
      </c>
      <c r="B14" s="24">
        <v>2.8</v>
      </c>
      <c r="C14" s="31">
        <f>'[1]Total Applications'!$C15</f>
        <v>15</v>
      </c>
      <c r="D14" s="31">
        <f>SUM('[1]Total Applications'!$C$15:$C15)</f>
        <v>15</v>
      </c>
      <c r="E14" s="37">
        <f>'[1]Waiting Times 1st Cons'!$C15</f>
        <v>16</v>
      </c>
      <c r="F14" s="37">
        <f>'[1]Number Waiting Priority Apps'!$C15</f>
        <v>3</v>
      </c>
      <c r="G14" s="37">
        <f>'[1]Numbers Waiting 1st Cons'!$C15</f>
        <v>30</v>
      </c>
      <c r="H14" s="33">
        <f>'[1]Waiting Times 2nd Cons'!$C15</f>
        <v>0</v>
      </c>
      <c r="I14" s="33">
        <f>'[1]Numbers Waiting 2nd Cons'!$C15</f>
        <v>0</v>
      </c>
      <c r="J14" s="34">
        <f>SUM('[1]Number of 1st Cons Apps Held'!$C15:$C$15)</f>
        <v>12</v>
      </c>
      <c r="K14" s="35">
        <f>SUM('[1]Number of 2nd Cons Apps Held'!$C15:$C15)</f>
        <v>0</v>
      </c>
      <c r="L14" s="34">
        <f>SUM('[1]Number of Priority Apps Held'!$C15:$C15)</f>
        <v>4</v>
      </c>
      <c r="M14" s="36">
        <f>SUM('[1]District Court Family'!$C15:$C15)+SUM('[1]District Court Family Appeals'!$C15:$C15)</f>
        <v>16</v>
      </c>
      <c r="N14" s="36">
        <f>SUM('[1]CC Jud Sep &amp; Div'!$C15:$C15)</f>
        <v>0</v>
      </c>
    </row>
    <row r="15" spans="1:15" s="12" customFormat="1" ht="15" x14ac:dyDescent="0.2">
      <c r="A15" s="23" t="s">
        <v>27</v>
      </c>
      <c r="B15" s="24">
        <v>2</v>
      </c>
      <c r="C15" s="31">
        <f>'[1]Total Applications'!$C16</f>
        <v>12</v>
      </c>
      <c r="D15" s="31">
        <f>SUM('[1]Total Applications'!$C$16:$C16)</f>
        <v>12</v>
      </c>
      <c r="E15" s="37">
        <f>'[1]Waiting Times 1st Cons'!$C16</f>
        <v>21</v>
      </c>
      <c r="F15" s="37">
        <f>'[1]Number Waiting Priority Apps'!$C16</f>
        <v>0</v>
      </c>
      <c r="G15" s="37">
        <f>'[1]Numbers Waiting 1st Cons'!$C16</f>
        <v>19</v>
      </c>
      <c r="H15" s="33">
        <f>'[1]Waiting Times 2nd Cons'!$C16</f>
        <v>0</v>
      </c>
      <c r="I15" s="33">
        <f>'[1]Numbers Waiting 2nd Cons'!$C16</f>
        <v>0</v>
      </c>
      <c r="J15" s="34">
        <f>SUM('[1]Number of 1st Cons Apps Held'!$C16:$C$16)</f>
        <v>4</v>
      </c>
      <c r="K15" s="35">
        <f>SUM('[1]Number of 2nd Cons Apps Held'!$C16:$C16)</f>
        <v>0</v>
      </c>
      <c r="L15" s="34">
        <f>SUM('[1]Number of Priority Apps Held'!$C16:$C16)</f>
        <v>0</v>
      </c>
      <c r="M15" s="36">
        <f>SUM('[1]District Court Family'!$C16:$C16)+SUM('[1]District Court Family Appeals'!$C16:$C16)</f>
        <v>6</v>
      </c>
      <c r="N15" s="36">
        <f>SUM('[1]CC Jud Sep &amp; Div'!$C16:$C16)</f>
        <v>0</v>
      </c>
    </row>
    <row r="16" spans="1:15" s="12" customFormat="1" ht="15" x14ac:dyDescent="0.2">
      <c r="A16" s="23" t="s">
        <v>28</v>
      </c>
      <c r="B16" s="24">
        <v>5</v>
      </c>
      <c r="C16" s="31">
        <f>'[1]Total Applications'!$C17</f>
        <v>46</v>
      </c>
      <c r="D16" s="31">
        <f>SUM('[1]Total Applications'!$C$17:$C17)</f>
        <v>46</v>
      </c>
      <c r="E16" s="37">
        <f>'[1]Waiting Times 1st Cons'!$C17</f>
        <v>27</v>
      </c>
      <c r="F16" s="37">
        <f>'[1]Number Waiting Priority Apps'!$C17</f>
        <v>4</v>
      </c>
      <c r="G16" s="37">
        <f>'[1]Numbers Waiting 1st Cons'!$C17</f>
        <v>88</v>
      </c>
      <c r="H16" s="33">
        <f>'[1]Waiting Times 2nd Cons'!$C17</f>
        <v>0</v>
      </c>
      <c r="I16" s="33">
        <f>'[1]Numbers Waiting 2nd Cons'!$C17</f>
        <v>0</v>
      </c>
      <c r="J16" s="34">
        <f>SUM('[1]Number of 1st Cons Apps Held'!$C$17:$C17)</f>
        <v>16</v>
      </c>
      <c r="K16" s="35">
        <f>SUM('[1]Number of 2nd Cons Apps Held'!$C17:$C17)</f>
        <v>0</v>
      </c>
      <c r="L16" s="34">
        <f>SUM('[1]Number of Priority Apps Held'!$C17:$C17)</f>
        <v>4</v>
      </c>
      <c r="M16" s="36">
        <f>SUM('[1]District Court Family'!$C17:$C17)+SUM('[1]District Court Family Appeals'!$C17:$C17)</f>
        <v>61</v>
      </c>
      <c r="N16" s="36">
        <f>SUM('[1]CC Jud Sep &amp; Div'!$C17:$C17)</f>
        <v>0</v>
      </c>
    </row>
    <row r="17" spans="1:14" s="12" customFormat="1" ht="30" x14ac:dyDescent="0.2">
      <c r="A17" s="23" t="s">
        <v>29</v>
      </c>
      <c r="B17" s="24">
        <v>3.5</v>
      </c>
      <c r="C17" s="31">
        <f>'[1]Total Applications'!$C18</f>
        <v>19</v>
      </c>
      <c r="D17" s="31">
        <f>SUM('[1]Total Applications'!$C$18:$C18)</f>
        <v>19</v>
      </c>
      <c r="E17" s="37">
        <f>'[1]Waiting Times 1st Cons'!$C18</f>
        <v>12</v>
      </c>
      <c r="F17" s="37">
        <f>'[1]Number Waiting Priority Apps'!$C18</f>
        <v>0</v>
      </c>
      <c r="G17" s="37">
        <f>'[1]Numbers Waiting 1st Cons'!$C18</f>
        <v>13</v>
      </c>
      <c r="H17" s="33">
        <f>'[1]Waiting Times 2nd Cons'!$C18</f>
        <v>0</v>
      </c>
      <c r="I17" s="33">
        <f>'[1]Numbers Waiting 2nd Cons'!$C18</f>
        <v>0</v>
      </c>
      <c r="J17" s="34">
        <f>SUM('[1]Number of 1st Cons Apps Held'!$C$18:$C18)</f>
        <v>15</v>
      </c>
      <c r="K17" s="35">
        <f>SUM('[1]Number of 2nd Cons Apps Held'!$C18:$C18)</f>
        <v>0</v>
      </c>
      <c r="L17" s="34">
        <f>SUM('[1]Number of Priority Apps Held'!$C18:$C18)</f>
        <v>3</v>
      </c>
      <c r="M17" s="36">
        <f>SUM('[1]District Court Family'!$C18:$C18)+SUM('[1]District Court Family Appeals'!$C18:$C18)</f>
        <v>2</v>
      </c>
      <c r="N17" s="36">
        <f>SUM('[1]CC Jud Sep &amp; Div'!$C18:$C18)</f>
        <v>0</v>
      </c>
    </row>
    <row r="18" spans="1:14" s="12" customFormat="1" ht="15" x14ac:dyDescent="0.2">
      <c r="A18" s="23" t="s">
        <v>30</v>
      </c>
      <c r="B18" s="24">
        <v>4.8</v>
      </c>
      <c r="C18" s="31">
        <f>'[1]Total Applications'!$C19</f>
        <v>19</v>
      </c>
      <c r="D18" s="31">
        <f>SUM('[1]Total Applications'!$C$19:$C19)</f>
        <v>19</v>
      </c>
      <c r="E18" s="37">
        <f>'[1]Waiting Times 1st Cons'!$C19</f>
        <v>19</v>
      </c>
      <c r="F18" s="37">
        <f>'[1]Number Waiting Priority Apps'!$C19</f>
        <v>4</v>
      </c>
      <c r="G18" s="37">
        <f>'[1]Numbers Waiting 1st Cons'!$C19</f>
        <v>67</v>
      </c>
      <c r="H18" s="33">
        <f>'[1]Waiting Times 2nd Cons'!$C19</f>
        <v>0</v>
      </c>
      <c r="I18" s="33">
        <f>'[1]Numbers Waiting 2nd Cons'!$C19</f>
        <v>0</v>
      </c>
      <c r="J18" s="34">
        <f>SUM('[1]Number of 1st Cons Apps Held'!$C$19:$C19)</f>
        <v>23</v>
      </c>
      <c r="K18" s="35">
        <f>SUM('[1]Number of 2nd Cons Apps Held'!$C19:$C19)</f>
        <v>0</v>
      </c>
      <c r="L18" s="34">
        <f>SUM('[1]Number of Priority Apps Held'!$C19:$C19)</f>
        <v>2</v>
      </c>
      <c r="M18" s="36">
        <f>SUM('[1]District Court Family'!$C19:$C19)+SUM('[1]District Court Family Appeals'!$C19:$C19)</f>
        <v>10</v>
      </c>
      <c r="N18" s="36">
        <f>SUM('[1]CC Jud Sep &amp; Div'!$C19:$C19)</f>
        <v>0</v>
      </c>
    </row>
    <row r="19" spans="1:14" s="12" customFormat="1" ht="15" x14ac:dyDescent="0.2">
      <c r="A19" s="23" t="s">
        <v>31</v>
      </c>
      <c r="B19" s="24">
        <v>3</v>
      </c>
      <c r="C19" s="31">
        <f>SUM('[1]Total Applications'!$C20:$C21)</f>
        <v>40</v>
      </c>
      <c r="D19" s="31">
        <f>SUM('[1]Total Applications'!$C$20:$C21)</f>
        <v>40</v>
      </c>
      <c r="E19" s="37">
        <f>MAX('[1]Waiting Times 1st Cons'!$C20:$C21)</f>
        <v>12</v>
      </c>
      <c r="F19" s="37">
        <f>SUM('[1]Number Waiting Priority Apps'!$C20:$C21)</f>
        <v>1</v>
      </c>
      <c r="G19" s="37">
        <f>SUM('[1]Numbers Waiting 1st Cons'!$C20:$C21)</f>
        <v>27</v>
      </c>
      <c r="H19" s="38">
        <f>MAX('[1]Waiting Times 2nd Cons'!$C20:$C21)</f>
        <v>0</v>
      </c>
      <c r="I19" s="38">
        <f>SUM('[1]Numbers Waiting 2nd Cons'!$C20:$C21)</f>
        <v>0</v>
      </c>
      <c r="J19" s="34">
        <f>SUM('[1]Number of 1st Cons Apps Held'!$C$20:$C21)</f>
        <v>13</v>
      </c>
      <c r="K19" s="35">
        <f>SUM('[1]Number of 2nd Cons Apps Held'!$C$20:$C21)</f>
        <v>0</v>
      </c>
      <c r="L19" s="34">
        <f>SUM('[1]Number of Priority Apps Held'!$C$20:$C21)</f>
        <v>2</v>
      </c>
      <c r="M19" s="36">
        <f>SUM('[1]District Court Family'!$C$20:$C21)+SUM('[1]District Court Family Appeals'!$C$20:$C21)</f>
        <v>24</v>
      </c>
      <c r="N19" s="36">
        <f>SUM('[1]CC Jud Sep &amp; Div'!$C20:$C21)</f>
        <v>0</v>
      </c>
    </row>
    <row r="20" spans="1:14" s="12" customFormat="1" ht="15" x14ac:dyDescent="0.2">
      <c r="A20" s="23" t="s">
        <v>32</v>
      </c>
      <c r="B20" s="24">
        <v>3.4</v>
      </c>
      <c r="C20" s="31">
        <f>'[1]Total Applications'!$C22</f>
        <v>37</v>
      </c>
      <c r="D20" s="31">
        <f>SUM('[1]Total Applications'!$C$22:$C22)</f>
        <v>37</v>
      </c>
      <c r="E20" s="37">
        <f>'[1]Waiting Times 1st Cons'!$C22</f>
        <v>9</v>
      </c>
      <c r="F20" s="37">
        <f>'[1]Number Waiting Priority Apps'!$C22</f>
        <v>0</v>
      </c>
      <c r="G20" s="37">
        <f>'[1]Numbers Waiting 1st Cons'!$C22</f>
        <v>20</v>
      </c>
      <c r="H20" s="33">
        <f>'[1]Waiting Times 2nd Cons'!$C22</f>
        <v>0</v>
      </c>
      <c r="I20" s="33">
        <f>'[1]Numbers Waiting 2nd Cons'!$C22</f>
        <v>0</v>
      </c>
      <c r="J20" s="34">
        <f>SUM('[1]Number of 1st Cons Apps Held'!$C$22:$C22)</f>
        <v>14</v>
      </c>
      <c r="K20" s="35">
        <f>SUM('[1]Number of 2nd Cons Apps Held'!$C22:$C22)</f>
        <v>0</v>
      </c>
      <c r="L20" s="34">
        <f>SUM('[1]Number of Priority Apps Held'!$C22:$C22)</f>
        <v>0</v>
      </c>
      <c r="M20" s="36">
        <f>SUM('[1]District Court Family'!$C22:$C22)+SUM('[1]District Court Family Appeals'!$C22:$C22)</f>
        <v>8</v>
      </c>
      <c r="N20" s="36">
        <f>SUM('[1]CC Jud Sep &amp; Div'!$C22:$C22)</f>
        <v>0</v>
      </c>
    </row>
    <row r="21" spans="1:14" s="12" customFormat="1" ht="15" x14ac:dyDescent="0.2">
      <c r="A21" s="23" t="s">
        <v>33</v>
      </c>
      <c r="B21" s="24">
        <v>4</v>
      </c>
      <c r="C21" s="31">
        <f>'[1]Total Applications'!$C23</f>
        <v>72</v>
      </c>
      <c r="D21" s="31">
        <f>SUM('[1]Total Applications'!$C$23:$C23)</f>
        <v>72</v>
      </c>
      <c r="E21" s="37">
        <f>'[1]Waiting Times 1st Cons'!$C23</f>
        <v>3</v>
      </c>
      <c r="F21" s="37">
        <f>'[1]Number Waiting Priority Apps'!$C23</f>
        <v>1</v>
      </c>
      <c r="G21" s="37">
        <f>'[1]Numbers Waiting 1st Cons'!$C23</f>
        <v>12</v>
      </c>
      <c r="H21" s="33">
        <f>'[1]Waiting Times 2nd Cons'!$C23</f>
        <v>0</v>
      </c>
      <c r="I21" s="33">
        <f>'[1]Numbers Waiting 2nd Cons'!$C23</f>
        <v>0</v>
      </c>
      <c r="J21" s="34">
        <f>SUM('[1]Number of 1st Cons Apps Held'!$C23:$C$23)</f>
        <v>27</v>
      </c>
      <c r="K21" s="35">
        <f>SUM('[1]Number of 2nd Cons Apps Held'!$C23:$C23)</f>
        <v>0</v>
      </c>
      <c r="L21" s="34">
        <f>SUM('[1]Number of Priority Apps Held'!$C23:$C23)</f>
        <v>6</v>
      </c>
      <c r="M21" s="36">
        <f>SUM('[1]District Court Family'!$C23:$C23)+SUM('[1]District Court Family Appeals'!$C23:$C23)</f>
        <v>43</v>
      </c>
      <c r="N21" s="36">
        <f>SUM('[1]CC Jud Sep &amp; Div'!$C23:$C23)</f>
        <v>0</v>
      </c>
    </row>
    <row r="22" spans="1:14" s="12" customFormat="1" ht="15" x14ac:dyDescent="0.2">
      <c r="A22" s="23" t="s">
        <v>34</v>
      </c>
      <c r="B22" s="24">
        <v>3</v>
      </c>
      <c r="C22" s="31">
        <f>'[1]Total Applications'!$C24</f>
        <v>36</v>
      </c>
      <c r="D22" s="31">
        <f>SUM('[1]Total Applications'!$C$24:$C24)</f>
        <v>36</v>
      </c>
      <c r="E22" s="37">
        <f>'[1]Waiting Times 1st Cons'!$C24</f>
        <v>17</v>
      </c>
      <c r="F22" s="37">
        <f>'[1]Number Waiting Priority Apps'!$C24</f>
        <v>1</v>
      </c>
      <c r="G22" s="37">
        <f>'[1]Numbers Waiting 1st Cons'!$C24</f>
        <v>37</v>
      </c>
      <c r="H22" s="33">
        <f>'[1]Waiting Times 2nd Cons'!$C24</f>
        <v>0</v>
      </c>
      <c r="I22" s="33">
        <f>'[1]Numbers Waiting 2nd Cons'!$C24</f>
        <v>0</v>
      </c>
      <c r="J22" s="34">
        <f>SUM('[1]Number of 1st Cons Apps Held'!$C$24:$C24)</f>
        <v>4</v>
      </c>
      <c r="K22" s="35">
        <f>SUM('[1]Number of 2nd Cons Apps Held'!$C24:$C24)</f>
        <v>0</v>
      </c>
      <c r="L22" s="34">
        <f>SUM('[1]Number of Priority Apps Held'!$C24:$C24)</f>
        <v>0</v>
      </c>
      <c r="M22" s="36">
        <f>SUM('[1]District Court Family'!$C24:$C24)+SUM('[1]District Court Family Appeals'!$C24:$C24)</f>
        <v>22</v>
      </c>
      <c r="N22" s="36">
        <f>SUM('[1]CC Jud Sep &amp; Div'!$C24:$C24)</f>
        <v>1</v>
      </c>
    </row>
    <row r="23" spans="1:14" s="12" customFormat="1" ht="15" x14ac:dyDescent="0.2">
      <c r="A23" s="23" t="s">
        <v>35</v>
      </c>
      <c r="B23" s="24">
        <v>2.7</v>
      </c>
      <c r="C23" s="31">
        <f>SUM('[1]Total Applications'!$C25:$C26)</f>
        <v>9</v>
      </c>
      <c r="D23" s="31">
        <f>SUM('[1]Total Applications'!$C$25:$C26)</f>
        <v>9</v>
      </c>
      <c r="E23" s="37">
        <f>MAX('[1]Waiting Times 1st Cons'!$C25:$C26)</f>
        <v>12</v>
      </c>
      <c r="F23" s="37">
        <v>2</v>
      </c>
      <c r="G23" s="37">
        <f>SUM('[1]Numbers Waiting 1st Cons'!$C25:$C26)</f>
        <v>27</v>
      </c>
      <c r="H23" s="33">
        <f>MAX('[1]Waiting Times 2nd Cons'!$C25:$C26)</f>
        <v>0</v>
      </c>
      <c r="I23" s="33">
        <f>SUM('[1]Numbers Waiting 2nd Cons'!$C25:$C26)</f>
        <v>0</v>
      </c>
      <c r="J23" s="34">
        <f>SUM('[1]Number of 1st Cons Apps Held'!$C$25:$C26)</f>
        <v>11</v>
      </c>
      <c r="K23" s="35">
        <f>SUM('[1]Number of 2nd Cons Apps Held'!$C$25:$C26)</f>
        <v>0</v>
      </c>
      <c r="L23" s="34">
        <f>SUM('[1]Number of Priority Apps Held'!$C$25:$C26)</f>
        <v>3</v>
      </c>
      <c r="M23" s="36">
        <f>SUM('[1]District Court Family Appeals'!$C$25:$C26)+SUM('[1]District Court Family'!$C$25:$C26)</f>
        <v>3</v>
      </c>
      <c r="N23" s="36">
        <f>SUM('[1]CC Jud Sep &amp; Div'!$C25:$C26)</f>
        <v>0</v>
      </c>
    </row>
    <row r="24" spans="1:14" s="12" customFormat="1" ht="15" x14ac:dyDescent="0.2">
      <c r="A24" s="23" t="s">
        <v>36</v>
      </c>
      <c r="B24" s="24">
        <v>3</v>
      </c>
      <c r="C24" s="31">
        <f>'[1]Total Applications'!$C28</f>
        <v>37</v>
      </c>
      <c r="D24" s="31">
        <f>SUM('[1]Total Applications'!$C$28:$C28)</f>
        <v>37</v>
      </c>
      <c r="E24" s="32">
        <f>'[1]Waiting Times 1st Cons'!$C28</f>
        <v>23</v>
      </c>
      <c r="F24" s="32">
        <f>'[1]Number Waiting Priority Apps'!$C28</f>
        <v>0</v>
      </c>
      <c r="G24" s="32">
        <f>'[1]Numbers Waiting 1st Cons'!$C28</f>
        <v>40</v>
      </c>
      <c r="H24" s="33">
        <f>'[1]Waiting Times 2nd Cons'!$C28</f>
        <v>0</v>
      </c>
      <c r="I24" s="33">
        <f>'[1]Numbers Waiting 2nd Cons'!$C28</f>
        <v>0</v>
      </c>
      <c r="J24" s="34">
        <f>SUM('[1]Number of 1st Cons Apps Held'!$C$28:$C28)</f>
        <v>10</v>
      </c>
      <c r="K24" s="35">
        <f>SUM('[1]Number of 2nd Cons Apps Held'!$C28:$C28)</f>
        <v>0</v>
      </c>
      <c r="L24" s="34">
        <f>SUM('[1]Number of Priority Apps Held'!$C28:$C28)</f>
        <v>0</v>
      </c>
      <c r="M24" s="36">
        <f>SUM('[1]District Court Family'!$C28:$C28)+SUM('[1]District Court Family Appeals'!$C28:$C28)</f>
        <v>17</v>
      </c>
      <c r="N24" s="36">
        <f>SUM('[1]CC Jud Sep &amp; Div'!$C28:$C28)</f>
        <v>0</v>
      </c>
    </row>
    <row r="25" spans="1:14" s="12" customFormat="1" ht="15" x14ac:dyDescent="0.2">
      <c r="A25" s="23" t="s">
        <v>37</v>
      </c>
      <c r="B25" s="24">
        <v>3.8</v>
      </c>
      <c r="C25" s="31">
        <f>'[1]Total Applications'!$C29</f>
        <v>34</v>
      </c>
      <c r="D25" s="31">
        <f>SUM('[1]Total Applications'!$C$29:$C29)</f>
        <v>34</v>
      </c>
      <c r="E25" s="32">
        <f>'[1]Waiting Times 1st Cons'!$C29</f>
        <v>14</v>
      </c>
      <c r="F25" s="32">
        <f>'[1]Number Waiting Priority Apps'!$C29</f>
        <v>5</v>
      </c>
      <c r="G25" s="32">
        <f>'[1]Numbers Waiting 1st Cons'!$C29</f>
        <v>42</v>
      </c>
      <c r="H25" s="33">
        <f>'[1]Waiting Times 2nd Cons'!$C29</f>
        <v>0</v>
      </c>
      <c r="I25" s="33">
        <f>'[1]Numbers Waiting 2nd Cons'!$C29</f>
        <v>0</v>
      </c>
      <c r="J25" s="34">
        <f>SUM('[1]Number of 1st Cons Apps Held'!$C$29:$C29)</f>
        <v>5</v>
      </c>
      <c r="K25" s="35">
        <f>SUM('[1]Number of 2nd Cons Apps Held'!$C29:$C29)</f>
        <v>0</v>
      </c>
      <c r="L25" s="34">
        <f>SUM('[1]Number of Priority Apps Held'!$C29:$C29)</f>
        <v>2</v>
      </c>
      <c r="M25" s="36">
        <f>SUM('[1]District Court Family'!$C29:$C29)+SUM('[1]District Court Family Appeals'!$C29:$C29)</f>
        <v>15</v>
      </c>
      <c r="N25" s="36">
        <f>SUM('[1]CC Jud Sep &amp; Div'!$C29:$C29)</f>
        <v>0</v>
      </c>
    </row>
    <row r="26" spans="1:14" s="12" customFormat="1" ht="15" x14ac:dyDescent="0.2">
      <c r="A26" s="23" t="s">
        <v>38</v>
      </c>
      <c r="B26" s="24">
        <v>3.6</v>
      </c>
      <c r="C26" s="31">
        <f>'[1]Total Applications'!$C30</f>
        <v>25</v>
      </c>
      <c r="D26" s="31">
        <f>SUM('[1]Total Applications'!$C$30:$C30)</f>
        <v>25</v>
      </c>
      <c r="E26" s="32">
        <f>'[1]Waiting Times 1st Cons'!$C30</f>
        <v>31</v>
      </c>
      <c r="F26" s="32">
        <f>'[1]Number Waiting Priority Apps'!$C30</f>
        <v>6</v>
      </c>
      <c r="G26" s="32">
        <f>'[1]Numbers Waiting 1st Cons'!$C30</f>
        <v>97</v>
      </c>
      <c r="H26" s="33">
        <f>'[1]Waiting Times 2nd Cons'!$C30</f>
        <v>0</v>
      </c>
      <c r="I26" s="33">
        <f>'[1]Numbers Waiting 2nd Cons'!$C30</f>
        <v>0</v>
      </c>
      <c r="J26" s="34">
        <f>SUM('[1]Number of 1st Cons Apps Held'!$C$30:$C30)</f>
        <v>12</v>
      </c>
      <c r="K26" s="35">
        <f>SUM('[1]Number of 2nd Cons Apps Held'!$C30:$C30)</f>
        <v>0</v>
      </c>
      <c r="L26" s="34">
        <f>SUM('[1]Number of Priority Apps Held'!$C30:$C30)</f>
        <v>0</v>
      </c>
      <c r="M26" s="36">
        <f>SUM('[1]District Court Family'!$C30:$C30)+SUM('[1]District Court Family Appeals'!$C30:$C30)</f>
        <v>16</v>
      </c>
      <c r="N26" s="36">
        <f>SUM('[1]CC Jud Sep &amp; Div'!$C30:$C30)</f>
        <v>0</v>
      </c>
    </row>
    <row r="27" spans="1:14" s="12" customFormat="1" ht="15" x14ac:dyDescent="0.2">
      <c r="A27" s="23" t="s">
        <v>39</v>
      </c>
      <c r="B27" s="24">
        <v>2</v>
      </c>
      <c r="C27" s="31">
        <f>'[1]Total Applications'!$C31</f>
        <v>20</v>
      </c>
      <c r="D27" s="31">
        <f>SUM('[1]Total Applications'!$C$31:$C31)</f>
        <v>20</v>
      </c>
      <c r="E27" s="32">
        <f>'[1]Waiting Times 1st Cons'!$C31</f>
        <v>17</v>
      </c>
      <c r="F27" s="32">
        <f>'[1]Number Waiting Priority Apps'!$C31</f>
        <v>4</v>
      </c>
      <c r="G27" s="32">
        <f>'[1]Numbers Waiting 1st Cons'!$C31</f>
        <v>28</v>
      </c>
      <c r="H27" s="33">
        <f>'[1]Waiting Times 2nd Cons'!$C31</f>
        <v>0</v>
      </c>
      <c r="I27" s="33">
        <f>'[1]Numbers Waiting 2nd Cons'!$C31</f>
        <v>0</v>
      </c>
      <c r="J27" s="34">
        <f>SUM('[1]Number of 1st Cons Apps Held'!$C$31:$C31)</f>
        <v>7</v>
      </c>
      <c r="K27" s="35">
        <f>SUM('[1]Number of 2nd Cons Apps Held'!$C31:$C31)</f>
        <v>0</v>
      </c>
      <c r="L27" s="34">
        <f>SUM('[1]Number of Priority Apps Held'!$C31:$C31)</f>
        <v>2</v>
      </c>
      <c r="M27" s="36">
        <f>SUM('[1]District Court Family'!$C31:$C31)+SUM('[1]District Court Family Appeals'!$C31:$C31)</f>
        <v>13</v>
      </c>
      <c r="N27" s="36">
        <f>SUM('[1]CC Jud Sep &amp; Div'!$C31:$C31)</f>
        <v>0</v>
      </c>
    </row>
    <row r="28" spans="1:14" s="12" customFormat="1" ht="15" x14ac:dyDescent="0.2">
      <c r="A28" s="23" t="s">
        <v>40</v>
      </c>
      <c r="B28" s="24">
        <v>3</v>
      </c>
      <c r="C28" s="31">
        <f>'[1]Total Applications'!$C32</f>
        <v>19</v>
      </c>
      <c r="D28" s="31">
        <f>SUM('[1]Total Applications'!$C$32:$C32)</f>
        <v>19</v>
      </c>
      <c r="E28" s="32">
        <f>'[1]Waiting Times 1st Cons'!$C32</f>
        <v>13</v>
      </c>
      <c r="F28" s="32">
        <f>'[1]Number Waiting Priority Apps'!$C32</f>
        <v>1</v>
      </c>
      <c r="G28" s="32">
        <f>'[1]Numbers Waiting 1st Cons'!$C32</f>
        <v>22</v>
      </c>
      <c r="H28" s="33">
        <f>'[1]Waiting Times 2nd Cons'!$C32</f>
        <v>0</v>
      </c>
      <c r="I28" s="33">
        <f>'[1]Numbers Waiting 2nd Cons'!$C32</f>
        <v>0</v>
      </c>
      <c r="J28" s="34">
        <f>SUM('[1]Number of 1st Cons Apps Held'!$C$32:$C32)</f>
        <v>2</v>
      </c>
      <c r="K28" s="35">
        <f>SUM('[1]Number of 2nd Cons Apps Held'!$C32:$C32)</f>
        <v>0</v>
      </c>
      <c r="L28" s="34">
        <f>SUM('[1]Number of Priority Apps Held'!$C32:$C32)</f>
        <v>1</v>
      </c>
      <c r="M28" s="36">
        <f>SUM('[1]District Court Family'!$C32:$C32)+SUM('[1]District Court Family Appeals'!$C32:$C32)</f>
        <v>10</v>
      </c>
      <c r="N28" s="36">
        <f>SUM('[1]CC Jud Sep &amp; Div'!$C32:$C32)</f>
        <v>0</v>
      </c>
    </row>
    <row r="29" spans="1:14" s="12" customFormat="1" ht="15" x14ac:dyDescent="0.2">
      <c r="A29" s="23" t="s">
        <v>41</v>
      </c>
      <c r="B29" s="24">
        <v>10.8</v>
      </c>
      <c r="C29" s="31">
        <f>SUM('[1]Total Applications'!$C33:$C34)</f>
        <v>162</v>
      </c>
      <c r="D29" s="31">
        <f>SUM('[1]Total Applications'!$C$33:$C34)</f>
        <v>162</v>
      </c>
      <c r="E29" s="32">
        <f>MAX('[1]Waiting Times 1st Cons'!$C33:$C33)</f>
        <v>21</v>
      </c>
      <c r="F29" s="32">
        <f>SUM('[1]Number Waiting Priority Apps'!$C33:$C33)</f>
        <v>4</v>
      </c>
      <c r="G29" s="32">
        <f>SUM('[1]Numbers Waiting 1st Cons'!$C33)</f>
        <v>59</v>
      </c>
      <c r="H29" s="33">
        <f>'[1]Waiting Times 2nd Cons'!$C33</f>
        <v>0</v>
      </c>
      <c r="I29" s="33">
        <f>'[1]Numbers Waiting 2nd Cons'!$C33</f>
        <v>0</v>
      </c>
      <c r="J29" s="34">
        <f>SUM('[1]Number of 1st Cons Apps Held'!$C$33:$C34)</f>
        <v>57</v>
      </c>
      <c r="K29" s="35">
        <f>SUM('[1]Number of 2nd Cons Apps Held'!$C33:$C33)</f>
        <v>0</v>
      </c>
      <c r="L29" s="34">
        <f>SUM('[1]Number of Priority Apps Held'!$C33:$C34)</f>
        <v>37</v>
      </c>
      <c r="M29" s="36">
        <f>SUM('[1]District Court Family'!$C33:$C33)+SUM('[1]District Court Family Appeals'!$C33:$C33)</f>
        <v>1</v>
      </c>
      <c r="N29" s="36">
        <f>SUM('[1]CC Jud Sep &amp; Div'!$C33:$C33)</f>
        <v>0</v>
      </c>
    </row>
    <row r="30" spans="1:14" s="12" customFormat="1" ht="15" x14ac:dyDescent="0.2">
      <c r="A30" s="23" t="s">
        <v>42</v>
      </c>
      <c r="B30" s="24">
        <v>2.8</v>
      </c>
      <c r="C30" s="31">
        <f>'[1]Total Applications'!$C35</f>
        <v>12</v>
      </c>
      <c r="D30" s="31">
        <f>SUM('[1]Total Applications'!$C$35:$C35)</f>
        <v>12</v>
      </c>
      <c r="E30" s="32">
        <f>'[1]Waiting Times 1st Cons'!$C35</f>
        <v>22</v>
      </c>
      <c r="F30" s="32">
        <f>'[1]Number Waiting Priority Apps'!$C35</f>
        <v>4</v>
      </c>
      <c r="G30" s="32">
        <f>'[1]Numbers Waiting 1st Cons'!$C35</f>
        <v>40</v>
      </c>
      <c r="H30" s="33">
        <f>'[1]Waiting Times 2nd Cons'!$C35</f>
        <v>0</v>
      </c>
      <c r="I30" s="33">
        <f>'[1]Numbers Waiting 2nd Cons'!$C35</f>
        <v>0</v>
      </c>
      <c r="J30" s="34">
        <f>SUM('[1]Number of 1st Cons Apps Held'!$C$35:$C35)</f>
        <v>17</v>
      </c>
      <c r="K30" s="35">
        <f>SUM('[1]Number of 2nd Cons Apps Held'!$C35:$C35)</f>
        <v>0</v>
      </c>
      <c r="L30" s="34">
        <f>SUM('[1]Number of Priority Apps Held'!$C35:$C35)</f>
        <v>1</v>
      </c>
      <c r="M30" s="36">
        <f>SUM('[1]District Court Family'!$C35:$C35)+SUM('[1]District Court Family Appeals'!$C35:$C35)</f>
        <v>4</v>
      </c>
      <c r="N30" s="36">
        <f>SUM('[1]CC Jud Sep &amp; Div'!$C35:$C35)</f>
        <v>0</v>
      </c>
    </row>
    <row r="31" spans="1:14" s="12" customFormat="1" ht="15" x14ac:dyDescent="0.2">
      <c r="A31" s="23" t="s">
        <v>43</v>
      </c>
      <c r="B31" s="24">
        <v>4</v>
      </c>
      <c r="C31" s="31">
        <f>'[1]Total Applications'!$C36</f>
        <v>37</v>
      </c>
      <c r="D31" s="31">
        <f>SUM('[1]Total Applications'!$C$36:$C36)</f>
        <v>37</v>
      </c>
      <c r="E31" s="32">
        <f>'[1]Waiting Times 1st Cons'!$C36</f>
        <v>14</v>
      </c>
      <c r="F31" s="32">
        <f>'[1]Number Waiting Priority Apps'!$C36</f>
        <v>4</v>
      </c>
      <c r="G31" s="32">
        <f>'[1]Numbers Waiting 1st Cons'!$C36</f>
        <v>41</v>
      </c>
      <c r="H31" s="33">
        <f>'[1]Waiting Times 2nd Cons'!$C36</f>
        <v>0</v>
      </c>
      <c r="I31" s="33">
        <f>'[1]Numbers Waiting 2nd Cons'!$C36</f>
        <v>0</v>
      </c>
      <c r="J31" s="34">
        <f>SUM('[1]Number of 1st Cons Apps Held'!$C$36:$C36)</f>
        <v>18</v>
      </c>
      <c r="K31" s="35">
        <f>SUM('[1]Number of 2nd Cons Apps Held'!$C36:$C36)</f>
        <v>0</v>
      </c>
      <c r="L31" s="34">
        <f>SUM('[1]Number of Priority Apps Held'!$C36:$C36)</f>
        <v>3</v>
      </c>
      <c r="M31" s="36">
        <f>SUM('[1]District Court Family'!$C36:$C36)+SUM('[1]District Court Family Appeals'!$C36:$C36)</f>
        <v>20</v>
      </c>
      <c r="N31" s="36">
        <f>SUM('[1]CC Jud Sep &amp; Div'!$C36:$C36)</f>
        <v>0</v>
      </c>
    </row>
    <row r="32" spans="1:14" s="12" customFormat="1" ht="15" x14ac:dyDescent="0.2">
      <c r="A32" s="23" t="s">
        <v>44</v>
      </c>
      <c r="B32" s="24">
        <v>2</v>
      </c>
      <c r="C32" s="31">
        <f>'[1]Total Applications'!$C37</f>
        <v>23</v>
      </c>
      <c r="D32" s="31">
        <f>SUM('[1]Total Applications'!$C$37:$C37)</f>
        <v>23</v>
      </c>
      <c r="E32" s="32">
        <f>'[1]Waiting Times 1st Cons'!$C37</f>
        <v>3</v>
      </c>
      <c r="F32" s="32">
        <f>'[1]Number Waiting Priority Apps'!$C37</f>
        <v>0</v>
      </c>
      <c r="G32" s="32">
        <f>'[1]Numbers Waiting 1st Cons'!$C37</f>
        <v>8</v>
      </c>
      <c r="H32" s="33">
        <f>'[1]Waiting Times 2nd Cons'!$C37</f>
        <v>0</v>
      </c>
      <c r="I32" s="33">
        <f>'[1]Numbers Waiting 2nd Cons'!$C37</f>
        <v>0</v>
      </c>
      <c r="J32" s="34">
        <f>SUM('[1]Number of 1st Cons Apps Held'!$C$37:$C37)</f>
        <v>5</v>
      </c>
      <c r="K32" s="35">
        <f>SUM('[1]Number of 2nd Cons Apps Held'!$C37:$C37)</f>
        <v>0</v>
      </c>
      <c r="L32" s="34">
        <f>SUM('[1]Number of Priority Apps Held'!$C37:$C37)</f>
        <v>0</v>
      </c>
      <c r="M32" s="36">
        <f>SUM('[1]District Court Family'!$C37:$C37)+SUM('[1]District Court Family Appeals'!$C37:$C37)</f>
        <v>11</v>
      </c>
      <c r="N32" s="36">
        <f>SUM('[1]CC Jud Sep &amp; Div'!$C37:$C37)</f>
        <v>0</v>
      </c>
    </row>
    <row r="33" spans="1:14" s="12" customFormat="1" ht="15" x14ac:dyDescent="0.2">
      <c r="A33" s="23" t="s">
        <v>45</v>
      </c>
      <c r="B33" s="24">
        <v>3</v>
      </c>
      <c r="C33" s="31">
        <f>'[1]Total Applications'!$C38</f>
        <v>18</v>
      </c>
      <c r="D33" s="31">
        <f>SUM('[1]Total Applications'!$C$38:$C38)</f>
        <v>18</v>
      </c>
      <c r="E33" s="32">
        <f>'[1]Waiting Times 1st Cons'!$C38</f>
        <v>30</v>
      </c>
      <c r="F33" s="32">
        <f>'[1]Number Waiting Priority Apps'!$C38</f>
        <v>6</v>
      </c>
      <c r="G33" s="32">
        <f>'[1]Numbers Waiting 1st Cons'!$C38</f>
        <v>79</v>
      </c>
      <c r="H33" s="33">
        <f>'[1]Waiting Times 2nd Cons'!$C38</f>
        <v>0</v>
      </c>
      <c r="I33" s="33">
        <f>'[1]Numbers Waiting 2nd Cons'!$C38</f>
        <v>0</v>
      </c>
      <c r="J33" s="34">
        <f>SUM('[1]Number of 1st Cons Apps Held'!$C$38:$C38)</f>
        <v>1</v>
      </c>
      <c r="K33" s="35">
        <f>SUM('[1]Number of 2nd Cons Apps Held'!$C38:$C38)</f>
        <v>0</v>
      </c>
      <c r="L33" s="34">
        <f>SUM('[1]Number of Priority Apps Held'!$C38:$C38)</f>
        <v>1</v>
      </c>
      <c r="M33" s="36">
        <f>SUM('[1]District Court Family'!$C38:$C38)+SUM('[1]District Court Family Appeals'!$C38:$C38)</f>
        <v>9</v>
      </c>
      <c r="N33" s="36">
        <f>SUM('[1]CC Jud Sep &amp; Div'!$C38:$C38)</f>
        <v>0</v>
      </c>
    </row>
    <row r="34" spans="1:14" s="12" customFormat="1" ht="15" x14ac:dyDescent="0.2">
      <c r="A34" s="23" t="s">
        <v>46</v>
      </c>
      <c r="B34" s="24">
        <v>3.3</v>
      </c>
      <c r="C34" s="31">
        <f>'[1]Total Applications'!$C39</f>
        <v>46</v>
      </c>
      <c r="D34" s="31">
        <f>SUM('[1]Total Applications'!$C$39:$C39)</f>
        <v>46</v>
      </c>
      <c r="E34" s="32">
        <f>'[1]Waiting Times 1st Cons'!$C39</f>
        <v>17</v>
      </c>
      <c r="F34" s="32">
        <f>'[1]Number Waiting Priority Apps'!$C39</f>
        <v>8</v>
      </c>
      <c r="G34" s="32">
        <f>'[1]Numbers Waiting 1st Cons'!$C39</f>
        <v>51</v>
      </c>
      <c r="H34" s="33">
        <f>'[1]Waiting Times 2nd Cons'!$C39</f>
        <v>0</v>
      </c>
      <c r="I34" s="33">
        <f>'[1]Numbers Waiting 2nd Cons'!$C39</f>
        <v>0</v>
      </c>
      <c r="J34" s="34">
        <f>SUM('[1]Number of 1st Cons Apps Held'!$C$39:$C39)</f>
        <v>5</v>
      </c>
      <c r="K34" s="35">
        <f>SUM('[1]Number of 2nd Cons Apps Held'!$C39:$C39)</f>
        <v>0</v>
      </c>
      <c r="L34" s="34">
        <f>SUM('[1]Number of Priority Apps Held'!$C39:$C39)</f>
        <v>0</v>
      </c>
      <c r="M34" s="36">
        <f>SUM('[1]District Court Family'!$C39:$C39)+SUM('[1]District Court Family Appeals'!$C39:$C39)</f>
        <v>13</v>
      </c>
      <c r="N34" s="36">
        <f>SUM('[1]CC Jud Sep &amp; Div'!$C39:$C39)</f>
        <v>0</v>
      </c>
    </row>
    <row r="35" spans="1:14" s="12" customFormat="1" ht="15.75" thickBot="1" x14ac:dyDescent="0.25">
      <c r="A35" s="39" t="s">
        <v>47</v>
      </c>
      <c r="B35" s="40">
        <v>2.9</v>
      </c>
      <c r="C35" s="41">
        <f>'[1]Total Applications'!$C40</f>
        <v>35</v>
      </c>
      <c r="D35" s="41">
        <f>SUM('[1]Total Applications'!$C40:$C40)</f>
        <v>35</v>
      </c>
      <c r="E35" s="42">
        <f>'[1]Waiting Times 1st Cons'!$C40</f>
        <v>14</v>
      </c>
      <c r="F35" s="42">
        <f>'[1]Number Waiting Priority Apps'!$C40</f>
        <v>10</v>
      </c>
      <c r="G35" s="42">
        <f>'[1]Numbers Waiting 1st Cons'!$C40</f>
        <v>32</v>
      </c>
      <c r="H35" s="43">
        <f>'[1]Waiting Times 2nd Cons'!$C40</f>
        <v>0</v>
      </c>
      <c r="I35" s="43">
        <f>'[1]Numbers Waiting 2nd Cons'!$C40</f>
        <v>0</v>
      </c>
      <c r="J35" s="44">
        <f>SUM('[1]Number of 1st Cons Apps Held'!$C$40:$C40)</f>
        <v>8</v>
      </c>
      <c r="K35" s="45">
        <f>SUM('[1]Number of 2nd Cons Apps Held'!$C40:$C40)</f>
        <v>0</v>
      </c>
      <c r="L35" s="44">
        <f>SUM('[1]Number of Priority Apps Held'!$C40:$C40)</f>
        <v>2</v>
      </c>
      <c r="M35" s="46">
        <f>SUM('[1]District Court Family'!$C40:$C40)+SUM('[1]District Court Family Appeals'!$C40:$C40)</f>
        <v>29</v>
      </c>
      <c r="N35" s="46">
        <f>SUM('[1]CC Jud Sep &amp; Div'!$C40:$C40)</f>
        <v>0</v>
      </c>
    </row>
    <row r="36" spans="1:14" ht="13.5" thickTop="1" x14ac:dyDescent="0.2"/>
  </sheetData>
  <mergeCells count="7">
    <mergeCell ref="M4:N4"/>
    <mergeCell ref="A1:D1"/>
    <mergeCell ref="A2:C2"/>
    <mergeCell ref="C4:D4"/>
    <mergeCell ref="E4:G4"/>
    <mergeCell ref="H4:I4"/>
    <mergeCell ref="J4:L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m. O'Donovan</dc:creator>
  <cp:lastModifiedBy>Justyna X. Shumakov</cp:lastModifiedBy>
  <dcterms:created xsi:type="dcterms:W3CDTF">2022-03-01T17:29:02Z</dcterms:created>
  <dcterms:modified xsi:type="dcterms:W3CDTF">2022-04-22T10:10:36Z</dcterms:modified>
</cp:coreProperties>
</file>