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Octob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</calcChain>
</file>

<file path=xl/sharedStrings.xml><?xml version="1.0" encoding="utf-8"?>
<sst xmlns="http://schemas.openxmlformats.org/spreadsheetml/2006/main" count="51" uniqueCount="48">
  <si>
    <t>Wicklow</t>
  </si>
  <si>
    <t>Wexford</t>
  </si>
  <si>
    <t>Waterford</t>
  </si>
  <si>
    <t>Tullamore</t>
  </si>
  <si>
    <t>Tralee</t>
  </si>
  <si>
    <t>Tallaght</t>
  </si>
  <si>
    <t>Smithfield</t>
  </si>
  <si>
    <t>Sligo</t>
  </si>
  <si>
    <t>Portlaoise</t>
  </si>
  <si>
    <t>Newbridge</t>
  </si>
  <si>
    <t>Nenagh</t>
  </si>
  <si>
    <t>Navan</t>
  </si>
  <si>
    <t>Monaghan</t>
  </si>
  <si>
    <t>Longford</t>
  </si>
  <si>
    <t>Limerick</t>
  </si>
  <si>
    <t>Letterkenny</t>
  </si>
  <si>
    <t>Kilkenny</t>
  </si>
  <si>
    <t>Jervis Street</t>
  </si>
  <si>
    <t>Galway Seville House</t>
  </si>
  <si>
    <t>Galway Francis St</t>
  </si>
  <si>
    <t>Finglas</t>
  </si>
  <si>
    <t>Ennis</t>
  </si>
  <si>
    <t>Dundalk</t>
  </si>
  <si>
    <t>Cork South Mall</t>
  </si>
  <si>
    <t>Cork Popes Quay</t>
  </si>
  <si>
    <t>Clondalkin</t>
  </si>
  <si>
    <t>Cavan</t>
  </si>
  <si>
    <t>Castlebar</t>
  </si>
  <si>
    <t>Blanchardstown</t>
  </si>
  <si>
    <t>Athlone</t>
  </si>
  <si>
    <t>Circuit Court Judicial Separation and Divorce</t>
  </si>
  <si>
    <t>District Court Private Family Law</t>
  </si>
  <si>
    <t>Priority</t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</si>
  <si>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</si>
  <si>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</si>
  <si>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t>Numbers Waiting</t>
  </si>
  <si>
    <t>Max Waiting Time (wks)</t>
  </si>
  <si>
    <t>YTD</t>
  </si>
  <si>
    <t>This Month</t>
  </si>
  <si>
    <t>Law Centre</t>
  </si>
  <si>
    <t>Referrals to Private Solicitors YTD</t>
  </si>
  <si>
    <t>Appointments Held YTD</t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</si>
  <si>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</si>
  <si>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</si>
  <si>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t>Number of Applications</t>
  </si>
  <si>
    <t>No of solicitors</t>
  </si>
  <si>
    <t>As at 31st October 2021</t>
  </si>
  <si>
    <t>Management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</si>
</sst>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sz val="12"/>
      <color theme="1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 applyProtection="1">
      <alignment horizontal="center" vertical="top" wrapText="1" readingOrder="1"/>
      <protection locked="0"/>
    </xf>
    <xf numFmtId="0" fontId="4" fillId="2" borderId="2" xfId="0" applyFont="1" applyFill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 applyProtection="1">
      <alignment horizontal="center" vertical="top" wrapText="1" readingOrder="1"/>
      <protection locked="0"/>
    </xf>
    <xf numFmtId="0" fontId="5" fillId="4" borderId="2" xfId="0" applyFon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center" vertical="top" wrapText="1" readingOrder="1"/>
      <protection locked="0"/>
    </xf>
    <xf numFmtId="0" fontId="4" fillId="6" borderId="2" xfId="0" applyFont="1" applyFill="1" applyBorder="1" applyAlignment="1" applyProtection="1">
      <alignment horizontal="center" vertical="top" wrapText="1" readingOrder="1"/>
      <protection locked="0"/>
    </xf>
    <xf numFmtId="164" fontId="4" fillId="7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3" xfId="0" applyFont="1" applyFill="1" applyBorder="1" applyAlignment="1" applyProtection="1">
      <alignment horizontal="left" vertical="center" wrapText="1" indent="1" readingOrder="1"/>
      <protection locked="0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5" xfId="0" applyFont="1" applyFill="1" applyBorder="1" applyAlignment="1" applyProtection="1">
      <alignment horizontal="center" vertical="top" wrapText="1" readingOrder="1"/>
      <protection locked="0"/>
    </xf>
    <xf numFmtId="0" fontId="4" fillId="3" borderId="5" xfId="0" applyFont="1" applyFill="1" applyBorder="1" applyAlignment="1" applyProtection="1">
      <alignment horizontal="center" vertical="top" wrapText="1" readingOrder="1"/>
      <protection locked="0"/>
    </xf>
    <xf numFmtId="0" fontId="5" fillId="4" borderId="5" xfId="0" applyFont="1" applyFill="1" applyBorder="1" applyAlignment="1">
      <alignment horizontal="center"/>
    </xf>
    <xf numFmtId="0" fontId="4" fillId="5" borderId="5" xfId="0" applyFont="1" applyFill="1" applyBorder="1" applyAlignment="1" applyProtection="1">
      <alignment horizontal="center" vertical="top" wrapText="1" readingOrder="1"/>
      <protection locked="0"/>
    </xf>
    <xf numFmtId="0" fontId="4" fillId="6" borderId="5" xfId="0" applyFont="1" applyFill="1" applyBorder="1" applyAlignment="1" applyProtection="1">
      <alignment horizontal="center" vertical="top" wrapText="1" readingOrder="1"/>
      <protection locked="0"/>
    </xf>
    <xf numFmtId="164" fontId="4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7" xfId="0" applyFont="1" applyFill="1" applyBorder="1" applyAlignment="1" applyProtection="1">
      <alignment horizontal="left" vertical="center" wrapText="1" indent="1" readingOrder="1"/>
      <protection locked="0"/>
    </xf>
    <xf numFmtId="0" fontId="3" fillId="0" borderId="0" xfId="0" applyFont="1" applyBorder="1"/>
    <xf numFmtId="0" fontId="6" fillId="2" borderId="8" xfId="0" applyFont="1" applyFill="1" applyBorder="1" applyAlignment="1" applyProtection="1">
      <alignment horizontal="center" vertical="top" wrapText="1" readingOrder="1"/>
      <protection locked="0"/>
    </xf>
    <xf numFmtId="0" fontId="6" fillId="2" borderId="9" xfId="0" applyFont="1" applyFill="1" applyBorder="1" applyAlignment="1" applyProtection="1">
      <alignment horizontal="center" vertical="top" wrapText="1" readingOrder="1"/>
      <protection locked="0"/>
    </xf>
    <xf numFmtId="0" fontId="6" fillId="3" borderId="9" xfId="0" applyFont="1" applyFill="1" applyBorder="1" applyAlignment="1" applyProtection="1">
      <alignment horizontal="center" vertical="top" wrapText="1" readingOrder="1"/>
      <protection locked="0"/>
    </xf>
    <xf numFmtId="0" fontId="6" fillId="4" borderId="9" xfId="0" applyFont="1" applyFill="1" applyBorder="1" applyAlignment="1" applyProtection="1">
      <alignment horizontal="center" vertical="top" wrapText="1" readingOrder="1"/>
      <protection locked="0"/>
    </xf>
    <xf numFmtId="0" fontId="6" fillId="5" borderId="9" xfId="0" applyFont="1" applyFill="1" applyBorder="1" applyAlignment="1" applyProtection="1">
      <alignment horizontal="center" vertical="top" wrapText="1" readingOrder="1"/>
      <protection locked="0"/>
    </xf>
    <xf numFmtId="0" fontId="6" fillId="6" borderId="9" xfId="0" applyFont="1" applyFill="1" applyBorder="1" applyAlignment="1" applyProtection="1">
      <alignment horizontal="center" vertical="top" wrapText="1" readingOrder="1"/>
      <protection locked="0"/>
    </xf>
    <xf numFmtId="0" fontId="6" fillId="7" borderId="9" xfId="0" applyFont="1" applyFill="1" applyBorder="1" applyAlignment="1" applyProtection="1">
      <alignment horizontal="center" vertical="top" wrapText="1" readingOrder="1"/>
      <protection locked="0"/>
    </xf>
    <xf numFmtId="0" fontId="6" fillId="7" borderId="10" xfId="0" applyFont="1" applyFill="1" applyBorder="1" applyAlignment="1" applyProtection="1">
      <alignment horizontal="center" vertical="top" wrapText="1" readingOrder="1"/>
      <protection locked="0"/>
    </xf>
    <xf numFmtId="0" fontId="8" fillId="7" borderId="0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Border="1"/>
    <xf numFmtId="0" fontId="10" fillId="7" borderId="11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left" vertical="center" indent="1"/>
    </xf>
    <xf numFmtId="0" fontId="11" fillId="7" borderId="12" xfId="0" applyFont="1" applyFill="1" applyBorder="1" applyAlignment="1">
      <alignment horizontal="left" vertical="center" indent="1"/>
    </xf>
    <xf numFmtId="0" fontId="10" fillId="7" borderId="13" xfId="0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8" fillId="2" borderId="0" xfId="0" applyFont="1" applyFill="1" applyBorder="1" applyAlignment="1" applyProtection="1">
      <alignment horizontal="center" vertical="top" readingOrder="1"/>
      <protection locked="0"/>
    </xf>
    <xf numFmtId="0" fontId="8" fillId="2" borderId="11" xfId="0" applyFont="1" applyFill="1" applyBorder="1" applyAlignment="1" applyProtection="1">
      <alignment horizontal="center" vertical="top" readingOrder="1"/>
      <protection locked="0"/>
    </xf>
    <xf numFmtId="0" fontId="10" fillId="7" borderId="15" xfId="0" applyFont="1" applyFill="1" applyBorder="1" applyAlignment="1">
      <alignment horizontal="left" vertical="center" indent="1"/>
    </xf>
    <xf numFmtId="0" fontId="10" fillId="7" borderId="14" xfId="0" applyFont="1" applyFill="1" applyBorder="1" applyAlignment="1">
      <alignment horizontal="left" vertical="center" indent="1"/>
    </xf>
    <xf numFmtId="0" fontId="11" fillId="7" borderId="12" xfId="0" applyFont="1" applyFill="1" applyBorder="1" applyAlignment="1">
      <alignment horizontal="left" vertical="center" indent="1"/>
    </xf>
    <xf numFmtId="0" fontId="11" fillId="7" borderId="0" xfId="0" applyFont="1" applyFill="1" applyBorder="1" applyAlignment="1">
      <alignment horizontal="left" vertical="center" indent="1"/>
    </xf>
    <xf numFmtId="0" fontId="8" fillId="6" borderId="0" xfId="0" applyFont="1" applyFill="1" applyBorder="1" applyAlignment="1" applyProtection="1">
      <alignment horizontal="center" vertical="top" readingOrder="1"/>
      <protection locked="0"/>
    </xf>
    <xf numFmtId="0" fontId="8" fillId="5" borderId="0" xfId="0" applyFont="1" applyFill="1" applyBorder="1" applyAlignment="1" applyProtection="1">
      <alignment horizontal="center" vertical="top" readingOrder="1"/>
      <protection locked="0"/>
    </xf>
    <xf numFmtId="0" fontId="8" fillId="4" borderId="0" xfId="0" applyFont="1" applyFill="1" applyBorder="1" applyAlignment="1" applyProtection="1">
      <alignment horizontal="center" vertical="top" wrapText="1" readingOrder="1"/>
      <protection locked="0"/>
    </xf>
    <xf numFmtId="0" fontId="8" fillId="3" borderId="0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25</v>
          </cell>
          <cell r="H4">
            <v>23</v>
          </cell>
          <cell r="I4">
            <v>37</v>
          </cell>
          <cell r="J4">
            <v>24</v>
          </cell>
          <cell r="K4">
            <v>23</v>
          </cell>
          <cell r="L4">
            <v>23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14</v>
          </cell>
          <cell r="H6">
            <v>25</v>
          </cell>
          <cell r="I6">
            <v>9</v>
          </cell>
          <cell r="J6">
            <v>19</v>
          </cell>
          <cell r="K6">
            <v>19</v>
          </cell>
          <cell r="L6">
            <v>7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18</v>
          </cell>
          <cell r="H7">
            <v>10</v>
          </cell>
          <cell r="I7">
            <v>18</v>
          </cell>
          <cell r="J7">
            <v>20</v>
          </cell>
          <cell r="K7">
            <v>27</v>
          </cell>
          <cell r="L7">
            <v>14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16</v>
          </cell>
          <cell r="H8">
            <v>30</v>
          </cell>
          <cell r="I8">
            <v>17</v>
          </cell>
          <cell r="J8">
            <v>18</v>
          </cell>
          <cell r="K8">
            <v>24</v>
          </cell>
          <cell r="L8">
            <v>21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13</v>
          </cell>
          <cell r="H10">
            <v>20</v>
          </cell>
          <cell r="I10">
            <v>17</v>
          </cell>
          <cell r="J10">
            <v>18</v>
          </cell>
          <cell r="K10">
            <v>14</v>
          </cell>
          <cell r="L10">
            <v>15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65</v>
          </cell>
          <cell r="H11">
            <v>82</v>
          </cell>
          <cell r="I11">
            <v>58</v>
          </cell>
          <cell r="J11">
            <v>39</v>
          </cell>
          <cell r="K11">
            <v>83</v>
          </cell>
          <cell r="L11">
            <v>72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40</v>
          </cell>
          <cell r="H12">
            <v>63</v>
          </cell>
          <cell r="I12">
            <v>68</v>
          </cell>
          <cell r="J12">
            <v>40</v>
          </cell>
          <cell r="K12">
            <v>51</v>
          </cell>
          <cell r="L12">
            <v>52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33</v>
          </cell>
          <cell r="H14">
            <v>33</v>
          </cell>
          <cell r="I14">
            <v>23</v>
          </cell>
          <cell r="J14">
            <v>22</v>
          </cell>
          <cell r="K14">
            <v>35</v>
          </cell>
          <cell r="L14">
            <v>18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37</v>
          </cell>
          <cell r="H15">
            <v>31</v>
          </cell>
          <cell r="I15">
            <v>31</v>
          </cell>
          <cell r="J15">
            <v>23</v>
          </cell>
          <cell r="K15">
            <v>28</v>
          </cell>
          <cell r="L15">
            <v>36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11</v>
          </cell>
          <cell r="H16">
            <v>9</v>
          </cell>
          <cell r="I16">
            <v>10</v>
          </cell>
          <cell r="J16">
            <v>13</v>
          </cell>
          <cell r="K16">
            <v>15</v>
          </cell>
          <cell r="L16">
            <v>9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53</v>
          </cell>
          <cell r="H17">
            <v>33</v>
          </cell>
          <cell r="I17">
            <v>33</v>
          </cell>
          <cell r="J17">
            <v>35</v>
          </cell>
          <cell r="K17">
            <v>47</v>
          </cell>
          <cell r="L17">
            <v>47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16</v>
          </cell>
          <cell r="H18">
            <v>33</v>
          </cell>
          <cell r="I18">
            <v>24</v>
          </cell>
          <cell r="J18">
            <v>15</v>
          </cell>
          <cell r="K18">
            <v>20</v>
          </cell>
          <cell r="L18">
            <v>27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21</v>
          </cell>
          <cell r="H19">
            <v>34</v>
          </cell>
          <cell r="I19">
            <v>25</v>
          </cell>
          <cell r="J19">
            <v>31</v>
          </cell>
          <cell r="K19">
            <v>22</v>
          </cell>
          <cell r="L19">
            <v>26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17</v>
          </cell>
          <cell r="H20">
            <v>22</v>
          </cell>
          <cell r="I20">
            <v>21</v>
          </cell>
          <cell r="J20">
            <v>25</v>
          </cell>
          <cell r="K20">
            <v>17</v>
          </cell>
          <cell r="L20">
            <v>24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26</v>
          </cell>
          <cell r="H21">
            <v>35</v>
          </cell>
          <cell r="I21">
            <v>22</v>
          </cell>
          <cell r="J21">
            <v>26</v>
          </cell>
          <cell r="K21">
            <v>38</v>
          </cell>
          <cell r="L21">
            <v>38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29</v>
          </cell>
          <cell r="H22">
            <v>41</v>
          </cell>
          <cell r="I22">
            <v>32</v>
          </cell>
          <cell r="J22">
            <v>29</v>
          </cell>
          <cell r="K22">
            <v>46</v>
          </cell>
          <cell r="L22">
            <v>25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78</v>
          </cell>
          <cell r="H23">
            <v>68</v>
          </cell>
          <cell r="I23">
            <v>65</v>
          </cell>
          <cell r="J23">
            <v>43</v>
          </cell>
          <cell r="K23">
            <v>88</v>
          </cell>
          <cell r="L23">
            <v>66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30</v>
          </cell>
          <cell r="H24">
            <v>32</v>
          </cell>
          <cell r="I24">
            <v>36</v>
          </cell>
          <cell r="J24">
            <v>20</v>
          </cell>
          <cell r="K24">
            <v>40</v>
          </cell>
          <cell r="L24">
            <v>45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13</v>
          </cell>
          <cell r="H25">
            <v>16</v>
          </cell>
          <cell r="I25">
            <v>5</v>
          </cell>
          <cell r="J25">
            <v>11</v>
          </cell>
          <cell r="K25">
            <v>9</v>
          </cell>
          <cell r="L25">
            <v>10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13</v>
          </cell>
          <cell r="H26">
            <v>18</v>
          </cell>
          <cell r="I26">
            <v>15</v>
          </cell>
          <cell r="J26">
            <v>7</v>
          </cell>
          <cell r="K26">
            <v>15</v>
          </cell>
          <cell r="L26">
            <v>10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48</v>
          </cell>
          <cell r="H28">
            <v>30</v>
          </cell>
          <cell r="I28">
            <v>42</v>
          </cell>
          <cell r="J28">
            <v>51</v>
          </cell>
          <cell r="K28">
            <v>51</v>
          </cell>
          <cell r="L28">
            <v>37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33</v>
          </cell>
          <cell r="H29">
            <v>29</v>
          </cell>
          <cell r="I29">
            <v>35</v>
          </cell>
          <cell r="J29">
            <v>24</v>
          </cell>
          <cell r="K29">
            <v>30</v>
          </cell>
          <cell r="L29">
            <v>30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40</v>
          </cell>
          <cell r="H30">
            <v>32</v>
          </cell>
          <cell r="I30">
            <v>47</v>
          </cell>
          <cell r="J30">
            <v>16</v>
          </cell>
          <cell r="K30">
            <v>9</v>
          </cell>
          <cell r="L30">
            <v>42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44</v>
          </cell>
          <cell r="H31">
            <v>33</v>
          </cell>
          <cell r="I31">
            <v>36</v>
          </cell>
          <cell r="J31">
            <v>21</v>
          </cell>
          <cell r="K31">
            <v>31</v>
          </cell>
          <cell r="L31">
            <v>42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17</v>
          </cell>
          <cell r="H32">
            <v>15</v>
          </cell>
          <cell r="I32">
            <v>26</v>
          </cell>
          <cell r="J32">
            <v>18</v>
          </cell>
          <cell r="K32">
            <v>34</v>
          </cell>
          <cell r="L32">
            <v>29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26</v>
          </cell>
          <cell r="H33">
            <v>28</v>
          </cell>
          <cell r="I33">
            <v>28</v>
          </cell>
          <cell r="J33">
            <v>21</v>
          </cell>
          <cell r="K33">
            <v>32</v>
          </cell>
          <cell r="L33">
            <v>13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74</v>
          </cell>
          <cell r="H34">
            <v>53</v>
          </cell>
          <cell r="I34">
            <v>85</v>
          </cell>
          <cell r="J34">
            <v>93</v>
          </cell>
          <cell r="K34">
            <v>131</v>
          </cell>
          <cell r="L34">
            <v>181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15</v>
          </cell>
          <cell r="H35">
            <v>22</v>
          </cell>
          <cell r="I35">
            <v>25</v>
          </cell>
          <cell r="J35">
            <v>15</v>
          </cell>
          <cell r="K35">
            <v>13</v>
          </cell>
          <cell r="L35">
            <v>15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46</v>
          </cell>
          <cell r="H36">
            <v>48</v>
          </cell>
          <cell r="I36">
            <v>55</v>
          </cell>
          <cell r="J36">
            <v>56</v>
          </cell>
          <cell r="K36">
            <v>62</v>
          </cell>
          <cell r="L36">
            <v>36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19</v>
          </cell>
          <cell r="H37">
            <v>14</v>
          </cell>
          <cell r="I37">
            <v>17</v>
          </cell>
          <cell r="J37">
            <v>17</v>
          </cell>
          <cell r="K37">
            <v>22</v>
          </cell>
          <cell r="L37">
            <v>19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29</v>
          </cell>
          <cell r="H38">
            <v>43</v>
          </cell>
          <cell r="I38">
            <v>33</v>
          </cell>
          <cell r="J38">
            <v>21</v>
          </cell>
          <cell r="K38">
            <v>35</v>
          </cell>
          <cell r="L38">
            <v>33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43</v>
          </cell>
          <cell r="H39">
            <v>48</v>
          </cell>
          <cell r="I39">
            <v>34</v>
          </cell>
          <cell r="J39">
            <v>38</v>
          </cell>
          <cell r="K39">
            <v>43</v>
          </cell>
          <cell r="L39">
            <v>29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48</v>
          </cell>
          <cell r="H40">
            <v>60</v>
          </cell>
          <cell r="I40">
            <v>39</v>
          </cell>
          <cell r="J40">
            <v>30</v>
          </cell>
          <cell r="K40">
            <v>27</v>
          </cell>
          <cell r="L40">
            <v>35</v>
          </cell>
        </row>
      </sheetData>
      <sheetData sheetId="3">
        <row r="4">
          <cell r="D4">
            <v>11</v>
          </cell>
          <cell r="L4">
            <v>18</v>
          </cell>
        </row>
        <row r="5">
          <cell r="L5">
            <v>0</v>
          </cell>
        </row>
        <row r="6">
          <cell r="L6">
            <v>24</v>
          </cell>
        </row>
        <row r="7">
          <cell r="L7">
            <v>16</v>
          </cell>
        </row>
        <row r="8">
          <cell r="L8">
            <v>21</v>
          </cell>
        </row>
        <row r="10">
          <cell r="L10">
            <v>27</v>
          </cell>
        </row>
        <row r="11">
          <cell r="L11">
            <v>32</v>
          </cell>
        </row>
        <row r="12">
          <cell r="L12">
            <v>29</v>
          </cell>
        </row>
        <row r="14">
          <cell r="L14">
            <v>16</v>
          </cell>
        </row>
        <row r="15">
          <cell r="L15">
            <v>15</v>
          </cell>
        </row>
        <row r="16">
          <cell r="L16">
            <v>20</v>
          </cell>
        </row>
        <row r="17">
          <cell r="L17">
            <v>20</v>
          </cell>
        </row>
        <row r="18">
          <cell r="L18">
            <v>13</v>
          </cell>
        </row>
        <row r="19">
          <cell r="L19">
            <v>20</v>
          </cell>
        </row>
        <row r="20">
          <cell r="L20">
            <v>9</v>
          </cell>
        </row>
        <row r="21">
          <cell r="L21">
            <v>9</v>
          </cell>
        </row>
        <row r="22">
          <cell r="L22">
            <v>15</v>
          </cell>
        </row>
        <row r="23">
          <cell r="L23">
            <v>14</v>
          </cell>
        </row>
        <row r="24">
          <cell r="L24">
            <v>38</v>
          </cell>
        </row>
        <row r="25">
          <cell r="L25">
            <v>27</v>
          </cell>
        </row>
        <row r="26">
          <cell r="L26">
            <v>34</v>
          </cell>
        </row>
        <row r="28">
          <cell r="L28">
            <v>23</v>
          </cell>
        </row>
        <row r="29">
          <cell r="L29">
            <v>9</v>
          </cell>
        </row>
        <row r="30">
          <cell r="L30">
            <v>18</v>
          </cell>
        </row>
        <row r="31">
          <cell r="L31">
            <v>18</v>
          </cell>
        </row>
        <row r="32">
          <cell r="L32">
            <v>8</v>
          </cell>
        </row>
        <row r="33">
          <cell r="L33">
            <v>27</v>
          </cell>
        </row>
        <row r="35">
          <cell r="L35">
            <v>22</v>
          </cell>
        </row>
        <row r="36">
          <cell r="L36">
            <v>20</v>
          </cell>
        </row>
        <row r="37">
          <cell r="L37">
            <v>15</v>
          </cell>
        </row>
        <row r="38">
          <cell r="L38">
            <v>17</v>
          </cell>
        </row>
        <row r="39">
          <cell r="L39">
            <v>19</v>
          </cell>
        </row>
        <row r="40">
          <cell r="L40">
            <v>15</v>
          </cell>
        </row>
      </sheetData>
      <sheetData sheetId="4">
        <row r="4">
          <cell r="D4">
            <v>0</v>
          </cell>
          <cell r="L4">
            <v>0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3</v>
          </cell>
        </row>
        <row r="10">
          <cell r="L10">
            <v>0</v>
          </cell>
        </row>
        <row r="11">
          <cell r="L11">
            <v>2</v>
          </cell>
        </row>
        <row r="12">
          <cell r="L12">
            <v>1</v>
          </cell>
        </row>
        <row r="14">
          <cell r="L14">
            <v>0</v>
          </cell>
        </row>
        <row r="15">
          <cell r="L15">
            <v>10</v>
          </cell>
        </row>
        <row r="16">
          <cell r="L16">
            <v>1</v>
          </cell>
        </row>
        <row r="17">
          <cell r="L17">
            <v>1</v>
          </cell>
        </row>
        <row r="18">
          <cell r="L18">
            <v>0</v>
          </cell>
        </row>
        <row r="19">
          <cell r="L19">
            <v>3</v>
          </cell>
        </row>
        <row r="20">
          <cell r="L20">
            <v>2</v>
          </cell>
        </row>
        <row r="21">
          <cell r="L21">
            <v>1</v>
          </cell>
        </row>
        <row r="22">
          <cell r="L22">
            <v>1</v>
          </cell>
        </row>
        <row r="23">
          <cell r="L23">
            <v>3</v>
          </cell>
        </row>
        <row r="24">
          <cell r="L24">
            <v>1</v>
          </cell>
        </row>
        <row r="25">
          <cell r="L25">
            <v>0</v>
          </cell>
        </row>
        <row r="26">
          <cell r="L26">
            <v>1</v>
          </cell>
        </row>
        <row r="28">
          <cell r="L28">
            <v>0</v>
          </cell>
        </row>
        <row r="29">
          <cell r="L29">
            <v>3</v>
          </cell>
        </row>
        <row r="30">
          <cell r="L30">
            <v>5</v>
          </cell>
        </row>
        <row r="31">
          <cell r="L31">
            <v>1</v>
          </cell>
        </row>
        <row r="32">
          <cell r="L32">
            <v>0</v>
          </cell>
        </row>
        <row r="33">
          <cell r="L33">
            <v>7</v>
          </cell>
        </row>
        <row r="35">
          <cell r="L35">
            <v>3</v>
          </cell>
        </row>
        <row r="36">
          <cell r="L36">
            <v>1</v>
          </cell>
        </row>
        <row r="37">
          <cell r="L37">
            <v>0</v>
          </cell>
        </row>
        <row r="38">
          <cell r="L38">
            <v>5</v>
          </cell>
        </row>
        <row r="39">
          <cell r="L39">
            <v>4</v>
          </cell>
        </row>
        <row r="40">
          <cell r="L40">
            <v>4</v>
          </cell>
        </row>
      </sheetData>
      <sheetData sheetId="5">
        <row r="4">
          <cell r="D4">
            <v>30</v>
          </cell>
          <cell r="L4">
            <v>45</v>
          </cell>
        </row>
        <row r="5">
          <cell r="L5">
            <v>0</v>
          </cell>
        </row>
        <row r="6">
          <cell r="L6">
            <v>52</v>
          </cell>
        </row>
        <row r="7">
          <cell r="L7">
            <v>31</v>
          </cell>
        </row>
        <row r="8">
          <cell r="L8">
            <v>50</v>
          </cell>
        </row>
        <row r="10">
          <cell r="L10">
            <v>58</v>
          </cell>
        </row>
        <row r="11">
          <cell r="L11">
            <v>78</v>
          </cell>
        </row>
        <row r="12">
          <cell r="L12">
            <v>73</v>
          </cell>
        </row>
        <row r="14">
          <cell r="L14">
            <v>22</v>
          </cell>
        </row>
        <row r="15">
          <cell r="L15">
            <v>32</v>
          </cell>
        </row>
        <row r="16">
          <cell r="L16">
            <v>37</v>
          </cell>
        </row>
        <row r="17">
          <cell r="L17">
            <v>70</v>
          </cell>
        </row>
        <row r="18">
          <cell r="L18">
            <v>15</v>
          </cell>
        </row>
        <row r="19">
          <cell r="L19">
            <v>63</v>
          </cell>
        </row>
        <row r="20">
          <cell r="L20">
            <v>15</v>
          </cell>
        </row>
        <row r="21">
          <cell r="L21">
            <v>26</v>
          </cell>
        </row>
        <row r="22">
          <cell r="L22">
            <v>23</v>
          </cell>
        </row>
        <row r="23">
          <cell r="L23">
            <v>39</v>
          </cell>
        </row>
        <row r="24">
          <cell r="L24">
            <v>73</v>
          </cell>
        </row>
        <row r="25">
          <cell r="L25">
            <v>28</v>
          </cell>
        </row>
        <row r="26">
          <cell r="L26">
            <v>31</v>
          </cell>
        </row>
        <row r="28">
          <cell r="L28">
            <v>47</v>
          </cell>
        </row>
        <row r="29">
          <cell r="L29">
            <v>20</v>
          </cell>
        </row>
        <row r="30">
          <cell r="L30">
            <v>67</v>
          </cell>
        </row>
        <row r="31">
          <cell r="L31">
            <v>33</v>
          </cell>
        </row>
        <row r="32">
          <cell r="L32">
            <v>23</v>
          </cell>
        </row>
        <row r="33">
          <cell r="L33">
            <v>68</v>
          </cell>
        </row>
        <row r="35">
          <cell r="L35">
            <v>48</v>
          </cell>
        </row>
        <row r="36">
          <cell r="L36">
            <v>41</v>
          </cell>
        </row>
        <row r="37">
          <cell r="L37">
            <v>21</v>
          </cell>
        </row>
        <row r="38">
          <cell r="L38">
            <v>54</v>
          </cell>
        </row>
        <row r="39">
          <cell r="L39">
            <v>56</v>
          </cell>
        </row>
        <row r="40">
          <cell r="L40">
            <v>31</v>
          </cell>
        </row>
      </sheetData>
      <sheetData sheetId="6">
        <row r="4">
          <cell r="D4">
            <v>6</v>
          </cell>
          <cell r="L4">
            <v>18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4">
          <cell r="L14">
            <v>0</v>
          </cell>
        </row>
        <row r="15">
          <cell r="L15">
            <v>10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5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</sheetData>
      <sheetData sheetId="7">
        <row r="4">
          <cell r="D4">
            <v>37</v>
          </cell>
          <cell r="L4">
            <v>19</v>
          </cell>
        </row>
        <row r="5">
          <cell r="L5">
            <v>0</v>
          </cell>
        </row>
        <row r="6">
          <cell r="L6">
            <v>0</v>
          </cell>
        </row>
        <row r="7">
          <cell r="L7">
            <v>0</v>
          </cell>
        </row>
        <row r="8">
          <cell r="L8">
            <v>0</v>
          </cell>
        </row>
        <row r="10">
          <cell r="L10">
            <v>0</v>
          </cell>
        </row>
        <row r="11">
          <cell r="L11">
            <v>0</v>
          </cell>
        </row>
        <row r="12">
          <cell r="L12">
            <v>0</v>
          </cell>
        </row>
        <row r="14">
          <cell r="L14">
            <v>0</v>
          </cell>
        </row>
        <row r="15">
          <cell r="L15">
            <v>12</v>
          </cell>
        </row>
        <row r="16">
          <cell r="L16">
            <v>0</v>
          </cell>
        </row>
        <row r="17">
          <cell r="L17">
            <v>0</v>
          </cell>
        </row>
        <row r="18">
          <cell r="L18">
            <v>9</v>
          </cell>
        </row>
        <row r="19">
          <cell r="L19">
            <v>0</v>
          </cell>
        </row>
        <row r="20">
          <cell r="L20">
            <v>0</v>
          </cell>
        </row>
        <row r="21">
          <cell r="L21">
            <v>0</v>
          </cell>
        </row>
        <row r="22">
          <cell r="L22">
            <v>0</v>
          </cell>
        </row>
        <row r="23">
          <cell r="L23">
            <v>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3</v>
          </cell>
          <cell r="H4">
            <v>20</v>
          </cell>
          <cell r="I4">
            <v>16</v>
          </cell>
          <cell r="J4">
            <v>7</v>
          </cell>
          <cell r="K4">
            <v>2</v>
          </cell>
          <cell r="L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2</v>
          </cell>
          <cell r="H6">
            <v>7</v>
          </cell>
          <cell r="I6">
            <v>2</v>
          </cell>
          <cell r="J6">
            <v>14</v>
          </cell>
          <cell r="K6">
            <v>12</v>
          </cell>
          <cell r="L6">
            <v>4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14</v>
          </cell>
          <cell r="H7">
            <v>6</v>
          </cell>
          <cell r="I7">
            <v>9</v>
          </cell>
          <cell r="J7">
            <v>10</v>
          </cell>
          <cell r="K7">
            <v>11</v>
          </cell>
          <cell r="L7">
            <v>10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12</v>
          </cell>
          <cell r="H8">
            <v>14</v>
          </cell>
          <cell r="I8">
            <v>5</v>
          </cell>
          <cell r="J8">
            <v>9</v>
          </cell>
          <cell r="K8">
            <v>11</v>
          </cell>
          <cell r="L8">
            <v>6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10</v>
          </cell>
          <cell r="H10">
            <v>15</v>
          </cell>
          <cell r="I10">
            <v>9</v>
          </cell>
          <cell r="J10">
            <v>8</v>
          </cell>
          <cell r="K10">
            <v>13</v>
          </cell>
          <cell r="L10">
            <v>15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13</v>
          </cell>
          <cell r="H11">
            <v>9</v>
          </cell>
          <cell r="I11">
            <v>17</v>
          </cell>
          <cell r="J11">
            <v>6</v>
          </cell>
          <cell r="K11">
            <v>22</v>
          </cell>
          <cell r="L11">
            <v>15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16</v>
          </cell>
          <cell r="H12">
            <v>25</v>
          </cell>
          <cell r="I12">
            <v>2</v>
          </cell>
          <cell r="J12">
            <v>4</v>
          </cell>
          <cell r="K12">
            <v>19</v>
          </cell>
          <cell r="L12">
            <v>32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13</v>
          </cell>
          <cell r="H14">
            <v>15</v>
          </cell>
          <cell r="I14">
            <v>5</v>
          </cell>
          <cell r="J14">
            <v>11</v>
          </cell>
          <cell r="K14">
            <v>13</v>
          </cell>
          <cell r="L14">
            <v>12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10</v>
          </cell>
          <cell r="H15">
            <v>7</v>
          </cell>
          <cell r="I15">
            <v>4</v>
          </cell>
          <cell r="J15">
            <v>15</v>
          </cell>
          <cell r="K15">
            <v>13</v>
          </cell>
          <cell r="L15">
            <v>6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  <cell r="H16">
            <v>1</v>
          </cell>
          <cell r="I16">
            <v>6</v>
          </cell>
          <cell r="J16">
            <v>1</v>
          </cell>
          <cell r="K16">
            <v>4</v>
          </cell>
          <cell r="L16">
            <v>6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21</v>
          </cell>
          <cell r="H17">
            <v>27</v>
          </cell>
          <cell r="I17">
            <v>9</v>
          </cell>
          <cell r="J17">
            <v>16</v>
          </cell>
          <cell r="K17">
            <v>11</v>
          </cell>
          <cell r="L17">
            <v>7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10</v>
          </cell>
          <cell r="H18">
            <v>13</v>
          </cell>
          <cell r="I18">
            <v>12</v>
          </cell>
          <cell r="J18">
            <v>13</v>
          </cell>
          <cell r="K18">
            <v>14</v>
          </cell>
          <cell r="L18">
            <v>23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32</v>
          </cell>
          <cell r="H19">
            <v>29</v>
          </cell>
          <cell r="I19">
            <v>25</v>
          </cell>
          <cell r="J19">
            <v>24</v>
          </cell>
          <cell r="K19">
            <v>30</v>
          </cell>
          <cell r="L19">
            <v>21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6</v>
          </cell>
          <cell r="H20">
            <v>3</v>
          </cell>
          <cell r="I20">
            <v>5</v>
          </cell>
          <cell r="J20">
            <v>3</v>
          </cell>
          <cell r="K20">
            <v>6</v>
          </cell>
          <cell r="L20">
            <v>13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14</v>
          </cell>
          <cell r="H21">
            <v>14</v>
          </cell>
          <cell r="I21">
            <v>9</v>
          </cell>
          <cell r="J21">
            <v>7</v>
          </cell>
          <cell r="K21">
            <v>16</v>
          </cell>
          <cell r="L21">
            <v>23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9</v>
          </cell>
          <cell r="H22">
            <v>16</v>
          </cell>
          <cell r="I22">
            <v>14</v>
          </cell>
          <cell r="J22">
            <v>11</v>
          </cell>
          <cell r="K22">
            <v>12</v>
          </cell>
          <cell r="L22">
            <v>11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8</v>
          </cell>
          <cell r="H23">
            <v>20</v>
          </cell>
          <cell r="I23">
            <v>33</v>
          </cell>
          <cell r="J23">
            <v>12</v>
          </cell>
          <cell r="K23">
            <v>15</v>
          </cell>
          <cell r="L23">
            <v>38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1</v>
          </cell>
          <cell r="H24">
            <v>4</v>
          </cell>
          <cell r="I24">
            <v>7</v>
          </cell>
          <cell r="J24">
            <v>3</v>
          </cell>
          <cell r="K24">
            <v>1</v>
          </cell>
          <cell r="L24">
            <v>12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2</v>
          </cell>
          <cell r="H25">
            <v>6</v>
          </cell>
          <cell r="I25">
            <v>1</v>
          </cell>
          <cell r="J25">
            <v>0</v>
          </cell>
          <cell r="K25">
            <v>1</v>
          </cell>
          <cell r="L25">
            <v>9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  <cell r="H26">
            <v>9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14</v>
          </cell>
          <cell r="H28">
            <v>9</v>
          </cell>
          <cell r="I28">
            <v>6</v>
          </cell>
          <cell r="J28">
            <v>11</v>
          </cell>
          <cell r="K28">
            <v>12</v>
          </cell>
          <cell r="L28">
            <v>13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17</v>
          </cell>
          <cell r="H29">
            <v>26</v>
          </cell>
          <cell r="I29">
            <v>4</v>
          </cell>
          <cell r="J29">
            <v>18</v>
          </cell>
          <cell r="K29">
            <v>18</v>
          </cell>
          <cell r="L29">
            <v>20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5</v>
          </cell>
          <cell r="H30">
            <v>6</v>
          </cell>
          <cell r="I30">
            <v>6</v>
          </cell>
          <cell r="J30">
            <v>6</v>
          </cell>
          <cell r="K30">
            <v>2</v>
          </cell>
          <cell r="L30">
            <v>2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13</v>
          </cell>
          <cell r="H31">
            <v>13</v>
          </cell>
          <cell r="I31">
            <v>16</v>
          </cell>
          <cell r="J31">
            <v>9</v>
          </cell>
          <cell r="K31">
            <v>3</v>
          </cell>
          <cell r="L31">
            <v>15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10</v>
          </cell>
          <cell r="H32">
            <v>6</v>
          </cell>
          <cell r="I32">
            <v>6</v>
          </cell>
          <cell r="J32">
            <v>10</v>
          </cell>
          <cell r="K32">
            <v>35</v>
          </cell>
          <cell r="L32">
            <v>8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4</v>
          </cell>
          <cell r="H33">
            <v>10</v>
          </cell>
          <cell r="I33">
            <v>10</v>
          </cell>
          <cell r="J33">
            <v>7</v>
          </cell>
          <cell r="K33">
            <v>16</v>
          </cell>
          <cell r="L33">
            <v>2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26</v>
          </cell>
          <cell r="J34">
            <v>45</v>
          </cell>
          <cell r="K34">
            <v>60</v>
          </cell>
          <cell r="L34">
            <v>73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18</v>
          </cell>
          <cell r="H35">
            <v>17</v>
          </cell>
          <cell r="I35">
            <v>15</v>
          </cell>
          <cell r="J35">
            <v>17</v>
          </cell>
          <cell r="K35">
            <v>10</v>
          </cell>
          <cell r="L35">
            <v>3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18</v>
          </cell>
          <cell r="H36">
            <v>28</v>
          </cell>
          <cell r="I36">
            <v>18</v>
          </cell>
          <cell r="J36">
            <v>7</v>
          </cell>
          <cell r="K36">
            <v>14</v>
          </cell>
          <cell r="L36">
            <v>15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12</v>
          </cell>
          <cell r="H37">
            <v>2</v>
          </cell>
          <cell r="I37">
            <v>11</v>
          </cell>
          <cell r="J37">
            <v>5</v>
          </cell>
          <cell r="K37">
            <v>5</v>
          </cell>
          <cell r="L37">
            <v>5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7</v>
          </cell>
          <cell r="H38">
            <v>11</v>
          </cell>
          <cell r="I38">
            <v>14</v>
          </cell>
          <cell r="J38">
            <v>9</v>
          </cell>
          <cell r="K38">
            <v>9</v>
          </cell>
          <cell r="L38">
            <v>3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11</v>
          </cell>
          <cell r="H39">
            <v>12</v>
          </cell>
          <cell r="I39">
            <v>11</v>
          </cell>
          <cell r="J39">
            <v>30</v>
          </cell>
          <cell r="K39">
            <v>19</v>
          </cell>
          <cell r="L39">
            <v>7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12</v>
          </cell>
          <cell r="H40">
            <v>13</v>
          </cell>
          <cell r="I40">
            <v>1</v>
          </cell>
          <cell r="J40">
            <v>13</v>
          </cell>
          <cell r="K40">
            <v>31</v>
          </cell>
          <cell r="L40">
            <v>7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1</v>
          </cell>
          <cell r="H4">
            <v>2</v>
          </cell>
          <cell r="I4">
            <v>1</v>
          </cell>
          <cell r="J4">
            <v>1</v>
          </cell>
          <cell r="K4">
            <v>0</v>
          </cell>
          <cell r="L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1</v>
          </cell>
          <cell r="I6">
            <v>0</v>
          </cell>
          <cell r="J6">
            <v>2</v>
          </cell>
          <cell r="K6">
            <v>2</v>
          </cell>
          <cell r="L6">
            <v>2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1</v>
          </cell>
          <cell r="K7">
            <v>4</v>
          </cell>
          <cell r="L7">
            <v>3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4</v>
          </cell>
          <cell r="H8">
            <v>5</v>
          </cell>
          <cell r="I8">
            <v>2</v>
          </cell>
          <cell r="J8">
            <v>1</v>
          </cell>
          <cell r="K8">
            <v>6</v>
          </cell>
          <cell r="L8">
            <v>2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3</v>
          </cell>
          <cell r="H10">
            <v>1</v>
          </cell>
          <cell r="I10">
            <v>1</v>
          </cell>
          <cell r="J10">
            <v>2</v>
          </cell>
          <cell r="K10">
            <v>1</v>
          </cell>
          <cell r="L10">
            <v>1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6</v>
          </cell>
          <cell r="H11">
            <v>3</v>
          </cell>
          <cell r="I11">
            <v>6</v>
          </cell>
          <cell r="J11">
            <v>2</v>
          </cell>
          <cell r="K11">
            <v>5</v>
          </cell>
          <cell r="L11">
            <v>8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3</v>
          </cell>
          <cell r="H12">
            <v>5</v>
          </cell>
          <cell r="I12">
            <v>1</v>
          </cell>
          <cell r="J12">
            <v>2</v>
          </cell>
          <cell r="K12">
            <v>12</v>
          </cell>
          <cell r="L12">
            <v>5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  <cell r="H14">
            <v>6</v>
          </cell>
          <cell r="I14">
            <v>2</v>
          </cell>
          <cell r="J14">
            <v>2</v>
          </cell>
          <cell r="K14">
            <v>3</v>
          </cell>
          <cell r="L14">
            <v>1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  <cell r="J15">
            <v>3</v>
          </cell>
          <cell r="K15">
            <v>2</v>
          </cell>
          <cell r="L15">
            <v>1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5</v>
          </cell>
          <cell r="H17">
            <v>5</v>
          </cell>
          <cell r="I17">
            <v>3</v>
          </cell>
          <cell r="J17">
            <v>2</v>
          </cell>
          <cell r="K17">
            <v>1</v>
          </cell>
          <cell r="L17">
            <v>5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1</v>
          </cell>
          <cell r="H18">
            <v>1</v>
          </cell>
          <cell r="I18">
            <v>3</v>
          </cell>
          <cell r="J18">
            <v>2</v>
          </cell>
          <cell r="K18">
            <v>3</v>
          </cell>
          <cell r="L18">
            <v>5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4</v>
          </cell>
          <cell r="H19">
            <v>3</v>
          </cell>
          <cell r="I19">
            <v>8</v>
          </cell>
          <cell r="J19">
            <v>6</v>
          </cell>
          <cell r="K19">
            <v>7</v>
          </cell>
          <cell r="L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4</v>
          </cell>
          <cell r="H21">
            <v>3</v>
          </cell>
          <cell r="I21">
            <v>0</v>
          </cell>
          <cell r="J21">
            <v>1</v>
          </cell>
          <cell r="K21">
            <v>4</v>
          </cell>
          <cell r="L21">
            <v>1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3</v>
          </cell>
          <cell r="H22">
            <v>4</v>
          </cell>
          <cell r="I22">
            <v>0</v>
          </cell>
          <cell r="J22">
            <v>0</v>
          </cell>
          <cell r="K22">
            <v>3</v>
          </cell>
          <cell r="L22">
            <v>1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2</v>
          </cell>
          <cell r="H23">
            <v>2</v>
          </cell>
          <cell r="I23">
            <v>5</v>
          </cell>
          <cell r="J23">
            <v>3</v>
          </cell>
          <cell r="K23">
            <v>7</v>
          </cell>
          <cell r="L23">
            <v>6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  <cell r="H24">
            <v>1</v>
          </cell>
          <cell r="I24">
            <v>1</v>
          </cell>
          <cell r="J24">
            <v>0</v>
          </cell>
          <cell r="K24">
            <v>1</v>
          </cell>
          <cell r="L24">
            <v>2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  <cell r="H26">
            <v>4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4</v>
          </cell>
          <cell r="H29">
            <v>10</v>
          </cell>
          <cell r="I29">
            <v>3</v>
          </cell>
          <cell r="J29">
            <v>1</v>
          </cell>
          <cell r="K29">
            <v>5</v>
          </cell>
          <cell r="L29">
            <v>5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1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2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5</v>
          </cell>
          <cell r="H31">
            <v>0</v>
          </cell>
          <cell r="I31">
            <v>3</v>
          </cell>
          <cell r="J31">
            <v>5</v>
          </cell>
          <cell r="K31">
            <v>0</v>
          </cell>
          <cell r="L31">
            <v>1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1</v>
          </cell>
          <cell r="K32">
            <v>2</v>
          </cell>
          <cell r="L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3</v>
          </cell>
          <cell r="H33">
            <v>5</v>
          </cell>
          <cell r="I33">
            <v>5</v>
          </cell>
          <cell r="J33">
            <v>1</v>
          </cell>
          <cell r="K33">
            <v>9</v>
          </cell>
          <cell r="L33">
            <v>2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24</v>
          </cell>
          <cell r="J34">
            <v>45</v>
          </cell>
          <cell r="K34">
            <v>59</v>
          </cell>
          <cell r="L34">
            <v>71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2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2</v>
          </cell>
          <cell r="H36">
            <v>6</v>
          </cell>
          <cell r="I36">
            <v>4</v>
          </cell>
          <cell r="J36">
            <v>3</v>
          </cell>
          <cell r="K36">
            <v>6</v>
          </cell>
          <cell r="L36">
            <v>4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1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1</v>
          </cell>
          <cell r="H38">
            <v>3</v>
          </cell>
          <cell r="I38">
            <v>5</v>
          </cell>
          <cell r="J38">
            <v>3</v>
          </cell>
          <cell r="K38">
            <v>1</v>
          </cell>
          <cell r="L38">
            <v>1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  <cell r="H39">
            <v>1</v>
          </cell>
          <cell r="I39">
            <v>2</v>
          </cell>
          <cell r="J39">
            <v>2</v>
          </cell>
          <cell r="K39">
            <v>5</v>
          </cell>
          <cell r="L39">
            <v>3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  <cell r="H40">
            <v>1</v>
          </cell>
          <cell r="I40">
            <v>0</v>
          </cell>
          <cell r="J40">
            <v>1</v>
          </cell>
          <cell r="K40">
            <v>3</v>
          </cell>
          <cell r="L40">
            <v>1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21</v>
          </cell>
          <cell r="H4">
            <v>17</v>
          </cell>
          <cell r="I4">
            <v>15</v>
          </cell>
          <cell r="J4">
            <v>5</v>
          </cell>
          <cell r="K4">
            <v>1</v>
          </cell>
          <cell r="L4">
            <v>11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7</v>
          </cell>
          <cell r="H15">
            <v>6</v>
          </cell>
          <cell r="I15">
            <v>2</v>
          </cell>
          <cell r="J15">
            <v>13</v>
          </cell>
          <cell r="K15">
            <v>13</v>
          </cell>
          <cell r="L15">
            <v>16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11</v>
          </cell>
          <cell r="H18">
            <v>16</v>
          </cell>
          <cell r="I18">
            <v>13</v>
          </cell>
          <cell r="J18">
            <v>10</v>
          </cell>
          <cell r="K18">
            <v>11</v>
          </cell>
          <cell r="L18">
            <v>20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10</v>
          </cell>
          <cell r="H4">
            <v>11</v>
          </cell>
          <cell r="I4">
            <v>22</v>
          </cell>
          <cell r="J4">
            <v>8</v>
          </cell>
          <cell r="K4">
            <v>4</v>
          </cell>
          <cell r="L4">
            <v>13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5</v>
          </cell>
          <cell r="K6">
            <v>4</v>
          </cell>
          <cell r="L6">
            <v>1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6</v>
          </cell>
          <cell r="H7">
            <v>4</v>
          </cell>
          <cell r="I7">
            <v>6</v>
          </cell>
          <cell r="J7">
            <v>7</v>
          </cell>
          <cell r="K7">
            <v>10</v>
          </cell>
          <cell r="L7">
            <v>6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4</v>
          </cell>
          <cell r="H8">
            <v>5</v>
          </cell>
          <cell r="I8">
            <v>3</v>
          </cell>
          <cell r="J8">
            <v>2</v>
          </cell>
          <cell r="K8">
            <v>14</v>
          </cell>
          <cell r="L8">
            <v>5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2</v>
          </cell>
          <cell r="H10">
            <v>0</v>
          </cell>
          <cell r="I10">
            <v>2</v>
          </cell>
          <cell r="J10">
            <v>0</v>
          </cell>
          <cell r="K10">
            <v>1</v>
          </cell>
          <cell r="L10">
            <v>2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16</v>
          </cell>
          <cell r="H11">
            <v>25</v>
          </cell>
          <cell r="I11">
            <v>18</v>
          </cell>
          <cell r="J11">
            <v>9</v>
          </cell>
          <cell r="K11">
            <v>41</v>
          </cell>
          <cell r="L11">
            <v>42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24</v>
          </cell>
          <cell r="H12">
            <v>32</v>
          </cell>
          <cell r="I12">
            <v>36</v>
          </cell>
          <cell r="J12">
            <v>21</v>
          </cell>
          <cell r="K12">
            <v>22</v>
          </cell>
          <cell r="L12">
            <v>28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18</v>
          </cell>
          <cell r="H14">
            <v>18</v>
          </cell>
          <cell r="I14">
            <v>13</v>
          </cell>
          <cell r="J14">
            <v>10</v>
          </cell>
          <cell r="K14">
            <v>19</v>
          </cell>
          <cell r="L14">
            <v>10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27</v>
          </cell>
          <cell r="H15">
            <v>13</v>
          </cell>
          <cell r="I15">
            <v>16</v>
          </cell>
          <cell r="J15">
            <v>17</v>
          </cell>
          <cell r="K15">
            <v>12</v>
          </cell>
          <cell r="L15">
            <v>25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1</v>
          </cell>
          <cell r="H16">
            <v>3</v>
          </cell>
          <cell r="I16">
            <v>1</v>
          </cell>
          <cell r="J16">
            <v>1</v>
          </cell>
          <cell r="K16">
            <v>0</v>
          </cell>
          <cell r="L16">
            <v>1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27</v>
          </cell>
          <cell r="H17">
            <v>20</v>
          </cell>
          <cell r="I17">
            <v>16</v>
          </cell>
          <cell r="J17">
            <v>13</v>
          </cell>
          <cell r="K17">
            <v>18</v>
          </cell>
          <cell r="L17">
            <v>11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6</v>
          </cell>
          <cell r="H18">
            <v>8</v>
          </cell>
          <cell r="I18">
            <v>5</v>
          </cell>
          <cell r="J18">
            <v>0</v>
          </cell>
          <cell r="K18">
            <v>2</v>
          </cell>
          <cell r="L18">
            <v>6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4</v>
          </cell>
          <cell r="H19">
            <v>7</v>
          </cell>
          <cell r="I19">
            <v>3</v>
          </cell>
          <cell r="J19">
            <v>2</v>
          </cell>
          <cell r="K19">
            <v>5</v>
          </cell>
          <cell r="L19">
            <v>11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  <cell r="J20">
            <v>3</v>
          </cell>
          <cell r="K20">
            <v>2</v>
          </cell>
          <cell r="L20">
            <v>4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17</v>
          </cell>
          <cell r="H21">
            <v>24</v>
          </cell>
          <cell r="I21">
            <v>20</v>
          </cell>
          <cell r="J21">
            <v>24</v>
          </cell>
          <cell r="K21">
            <v>22</v>
          </cell>
          <cell r="L21">
            <v>26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16</v>
          </cell>
          <cell r="H22">
            <v>21</v>
          </cell>
          <cell r="I22">
            <v>17</v>
          </cell>
          <cell r="J22">
            <v>8</v>
          </cell>
          <cell r="K22">
            <v>21</v>
          </cell>
          <cell r="L22">
            <v>17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32</v>
          </cell>
          <cell r="H23">
            <v>34</v>
          </cell>
          <cell r="I23">
            <v>26</v>
          </cell>
          <cell r="J23">
            <v>24</v>
          </cell>
          <cell r="K23">
            <v>39</v>
          </cell>
          <cell r="L23">
            <v>34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20</v>
          </cell>
          <cell r="H24">
            <v>16</v>
          </cell>
          <cell r="I24">
            <v>25</v>
          </cell>
          <cell r="J24">
            <v>10</v>
          </cell>
          <cell r="K24">
            <v>20</v>
          </cell>
          <cell r="L24">
            <v>22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8</v>
          </cell>
          <cell r="H26">
            <v>19</v>
          </cell>
          <cell r="I26">
            <v>7</v>
          </cell>
          <cell r="J26">
            <v>8</v>
          </cell>
          <cell r="K26">
            <v>14</v>
          </cell>
          <cell r="L26">
            <v>14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27</v>
          </cell>
          <cell r="H28">
            <v>21</v>
          </cell>
          <cell r="I28">
            <v>20</v>
          </cell>
          <cell r="J28">
            <v>21</v>
          </cell>
          <cell r="K28">
            <v>29</v>
          </cell>
          <cell r="L28">
            <v>30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4</v>
          </cell>
          <cell r="H29">
            <v>10</v>
          </cell>
          <cell r="I29">
            <v>12</v>
          </cell>
          <cell r="J29">
            <v>10</v>
          </cell>
          <cell r="K29">
            <v>15</v>
          </cell>
          <cell r="L29">
            <v>17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28</v>
          </cell>
          <cell r="H30">
            <v>14</v>
          </cell>
          <cell r="I30">
            <v>13</v>
          </cell>
          <cell r="J30">
            <v>9</v>
          </cell>
          <cell r="K30">
            <v>5</v>
          </cell>
          <cell r="L30">
            <v>15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23</v>
          </cell>
          <cell r="H31">
            <v>24</v>
          </cell>
          <cell r="I31">
            <v>20</v>
          </cell>
          <cell r="J31">
            <v>6</v>
          </cell>
          <cell r="K31">
            <v>17</v>
          </cell>
          <cell r="L31">
            <v>16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5</v>
          </cell>
          <cell r="H32">
            <v>6</v>
          </cell>
          <cell r="I32">
            <v>8</v>
          </cell>
          <cell r="J32">
            <v>6</v>
          </cell>
          <cell r="K32">
            <v>11</v>
          </cell>
          <cell r="L32">
            <v>10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2</v>
          </cell>
          <cell r="H33">
            <v>4</v>
          </cell>
          <cell r="I33">
            <v>1</v>
          </cell>
          <cell r="J33">
            <v>1</v>
          </cell>
          <cell r="K33">
            <v>3</v>
          </cell>
          <cell r="L33">
            <v>1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2</v>
          </cell>
          <cell r="H35">
            <v>1</v>
          </cell>
          <cell r="I35">
            <v>2</v>
          </cell>
          <cell r="J35">
            <v>2</v>
          </cell>
          <cell r="K35">
            <v>5</v>
          </cell>
          <cell r="L35">
            <v>4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28</v>
          </cell>
          <cell r="H36">
            <v>31</v>
          </cell>
          <cell r="I36">
            <v>26</v>
          </cell>
          <cell r="J36">
            <v>25</v>
          </cell>
          <cell r="K36">
            <v>35</v>
          </cell>
          <cell r="L36">
            <v>25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9</v>
          </cell>
          <cell r="H37">
            <v>4</v>
          </cell>
          <cell r="I37">
            <v>3</v>
          </cell>
          <cell r="J37">
            <v>3</v>
          </cell>
          <cell r="K37">
            <v>11</v>
          </cell>
          <cell r="L37">
            <v>10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10</v>
          </cell>
          <cell r="H38">
            <v>11</v>
          </cell>
          <cell r="I38">
            <v>10</v>
          </cell>
          <cell r="J38">
            <v>8</v>
          </cell>
          <cell r="K38">
            <v>14</v>
          </cell>
          <cell r="L38">
            <v>10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15</v>
          </cell>
          <cell r="H39">
            <v>24</v>
          </cell>
          <cell r="I39">
            <v>10</v>
          </cell>
          <cell r="J39">
            <v>13</v>
          </cell>
          <cell r="K39">
            <v>14</v>
          </cell>
          <cell r="L39">
            <v>14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12</v>
          </cell>
          <cell r="H40">
            <v>33</v>
          </cell>
          <cell r="I40">
            <v>25</v>
          </cell>
          <cell r="J40">
            <v>15</v>
          </cell>
          <cell r="K40">
            <v>10</v>
          </cell>
          <cell r="L40">
            <v>19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1</v>
          </cell>
          <cell r="L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4</v>
          </cell>
          <cell r="I12">
            <v>2</v>
          </cell>
          <cell r="J12">
            <v>0</v>
          </cell>
          <cell r="K12">
            <v>2</v>
          </cell>
          <cell r="L12">
            <v>1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1</v>
          </cell>
          <cell r="K16">
            <v>1</v>
          </cell>
          <cell r="L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  <cell r="H21">
            <v>0</v>
          </cell>
          <cell r="I21">
            <v>5</v>
          </cell>
          <cell r="J21">
            <v>0</v>
          </cell>
          <cell r="K21">
            <v>0</v>
          </cell>
          <cell r="L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4</v>
          </cell>
          <cell r="J28">
            <v>0</v>
          </cell>
          <cell r="K28">
            <v>1</v>
          </cell>
          <cell r="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1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1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2</v>
          </cell>
          <cell r="L38">
            <v>0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1</v>
          </cell>
          <cell r="J40">
            <v>0</v>
          </cell>
          <cell r="K40">
            <v>0</v>
          </cell>
          <cell r="L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  <cell r="L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</v>
          </cell>
          <cell r="K7">
            <v>2</v>
          </cell>
          <cell r="L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</v>
          </cell>
          <cell r="L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11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</v>
          </cell>
          <cell r="K15">
            <v>4</v>
          </cell>
          <cell r="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7</v>
          </cell>
          <cell r="J16">
            <v>1</v>
          </cell>
          <cell r="K16">
            <v>1</v>
          </cell>
          <cell r="L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</v>
          </cell>
          <cell r="J21">
            <v>1</v>
          </cell>
          <cell r="K21">
            <v>1</v>
          </cell>
          <cell r="L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</v>
          </cell>
          <cell r="J31">
            <v>0</v>
          </cell>
          <cell r="K31">
            <v>2</v>
          </cell>
          <cell r="L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3</v>
          </cell>
          <cell r="J32">
            <v>1</v>
          </cell>
          <cell r="K32">
            <v>0</v>
          </cell>
          <cell r="L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8</v>
          </cell>
          <cell r="J33">
            <v>5</v>
          </cell>
          <cell r="K33">
            <v>5</v>
          </cell>
          <cell r="L33">
            <v>2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pane="topRight" activeCell="B35" sqref="B35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4.6328125" customWidth="1"/>
    <col min="8" max="9" width="14.08984375" customWidth="1"/>
    <col min="10" max="10" width="10.6328125" customWidth="1"/>
    <col min="11" max="11" width="10.6328125" style="1" customWidth="1"/>
    <col min="12" max="12" width="10.6328125" customWidth="1"/>
    <col min="13" max="14" width="22.6328125" customWidth="1"/>
  </cols>
  <sheetData>
    <row r="1" spans="1:15" ht="25.2" thickTop="1" x14ac:dyDescent="0.2">
      <c r="A1" s="40" t="s">
        <v>47</v>
      </c>
      <c r="B1" s="41"/>
      <c r="C1" s="41"/>
      <c r="D1" s="41"/>
      <c r="E1" s="37"/>
      <c r="F1" s="37"/>
      <c r="G1" s="37"/>
      <c r="H1" s="37"/>
      <c r="I1" s="37"/>
      <c r="J1" s="37"/>
      <c r="K1" s="37"/>
      <c r="L1" s="37"/>
      <c r="M1" s="37"/>
      <c r="N1" s="36"/>
      <c r="O1" s="30"/>
    </row>
    <row r="2" spans="1:15" ht="24.6" x14ac:dyDescent="0.2">
      <c r="A2" s="42" t="s">
        <v>46</v>
      </c>
      <c r="B2" s="43"/>
      <c r="C2" s="43"/>
      <c r="D2" s="33"/>
      <c r="E2" s="32"/>
      <c r="F2" s="32"/>
      <c r="G2" s="32"/>
      <c r="H2" s="32"/>
      <c r="I2" s="32"/>
      <c r="J2" s="32"/>
      <c r="K2" s="32"/>
      <c r="L2" s="32"/>
      <c r="M2" s="32"/>
      <c r="N2" s="31"/>
      <c r="O2" s="30"/>
    </row>
    <row r="3" spans="1:15" ht="24.6" x14ac:dyDescent="0.2">
      <c r="A3" s="35"/>
      <c r="B3" s="34"/>
      <c r="C3" s="34"/>
      <c r="D3" s="33"/>
      <c r="E3" s="32"/>
      <c r="F3" s="32"/>
      <c r="G3" s="32"/>
      <c r="H3" s="32"/>
      <c r="I3" s="32"/>
      <c r="J3" s="32"/>
      <c r="K3" s="32"/>
      <c r="L3" s="32"/>
      <c r="M3" s="32"/>
      <c r="N3" s="31"/>
      <c r="O3" s="30"/>
    </row>
    <row r="4" spans="1:15" s="2" customFormat="1" ht="18.75" customHeight="1" x14ac:dyDescent="0.3">
      <c r="A4" s="29"/>
      <c r="B4" s="28" t="s">
        <v>45</v>
      </c>
      <c r="C4" s="44" t="s">
        <v>44</v>
      </c>
      <c r="D4" s="44"/>
      <c r="E4" s="45" t="s">
        <v>43</v>
      </c>
      <c r="F4" s="45"/>
      <c r="G4" s="45"/>
      <c r="H4" s="46" t="s">
        <v>42</v>
      </c>
      <c r="I4" s="46"/>
      <c r="J4" s="47" t="s">
        <v>41</v>
      </c>
      <c r="K4" s="47"/>
      <c r="L4" s="47"/>
      <c r="M4" s="38" t="s">
        <v>40</v>
      </c>
      <c r="N4" s="39"/>
      <c r="O4" s="19"/>
    </row>
    <row r="5" spans="1:15" s="2" customFormat="1" ht="31.2" x14ac:dyDescent="0.3">
      <c r="A5" s="27" t="s">
        <v>39</v>
      </c>
      <c r="B5" s="26"/>
      <c r="C5" s="25" t="s">
        <v>38</v>
      </c>
      <c r="D5" s="25" t="s">
        <v>37</v>
      </c>
      <c r="E5" s="24" t="s">
        <v>36</v>
      </c>
      <c r="F5" s="24" t="s">
        <v>32</v>
      </c>
      <c r="G5" s="24" t="s">
        <v>35</v>
      </c>
      <c r="H5" s="23" t="s">
        <v>36</v>
      </c>
      <c r="I5" s="23" t="s">
        <v>35</v>
      </c>
      <c r="J5" s="22" t="s">
        <v>34</v>
      </c>
      <c r="K5" s="22" t="s">
        <v>33</v>
      </c>
      <c r="L5" s="22" t="s">
        <v>32</v>
      </c>
      <c r="M5" s="21" t="s">
        <v>31</v>
      </c>
      <c r="N5" s="20" t="s">
        <v>30</v>
      </c>
      <c r="O5" s="19"/>
    </row>
    <row r="6" spans="1:15" s="2" customFormat="1" ht="16.2" x14ac:dyDescent="0.3">
      <c r="A6" s="18" t="s">
        <v>29</v>
      </c>
      <c r="B6" s="17">
        <v>2.5</v>
      </c>
      <c r="C6" s="16">
        <f>SUM('[1]Total Applications'!$L4:$L5)</f>
        <v>23</v>
      </c>
      <c r="D6" s="16">
        <f>SUM('[1]Total Applications'!$C$4:$L5)</f>
        <v>282</v>
      </c>
      <c r="E6" s="15">
        <f>MAX('[1]Waiting Times 1st Cons'!$L4:$L5)</f>
        <v>18</v>
      </c>
      <c r="F6" s="15">
        <f>SUM('[1]Number Waiting Priority Apps'!$L4:$L5)</f>
        <v>0</v>
      </c>
      <c r="G6" s="15">
        <f>SUM('[1]Numbers Waiting 1st Cons'!$L4:$L5)</f>
        <v>45</v>
      </c>
      <c r="H6" s="14">
        <f>MAX('[1]Waiting Times 2nd Cons'!$L4:$L5)</f>
        <v>18</v>
      </c>
      <c r="I6" s="14">
        <f>SUM('[1]Numbers Waiting 2nd Cons'!$L4:$L5)</f>
        <v>19</v>
      </c>
      <c r="J6" s="13">
        <f>SUM('[1]Number of 1st Cons Apps Held'!$C$4:$L5)</f>
        <v>116</v>
      </c>
      <c r="K6" s="13">
        <f>SUM('[1]Number of 2nd Cons Apps Held'!$C$4:$L5)</f>
        <v>101</v>
      </c>
      <c r="L6" s="13">
        <f>SUM('[1]Number of Priority Apps Held'!$C$4:$L5)</f>
        <v>8</v>
      </c>
      <c r="M6" s="12">
        <f>SUM('[1]District Court Family'!$C4:$L5)+SUM('[1]District Court Family Appeals'!$C4:$L5)</f>
        <v>122</v>
      </c>
      <c r="N6" s="11">
        <f>SUM('[1]CC Jud Sep &amp; Div'!$C$4:$L5)</f>
        <v>3</v>
      </c>
    </row>
    <row r="7" spans="1:15" s="2" customFormat="1" ht="16.2" x14ac:dyDescent="0.3">
      <c r="A7" s="18" t="s">
        <v>28</v>
      </c>
      <c r="B7" s="17">
        <v>1.8</v>
      </c>
      <c r="C7" s="16">
        <f>'[1]Total Applications'!$L6</f>
        <v>7</v>
      </c>
      <c r="D7" s="16">
        <f>SUM('[1]Total Applications'!$C6:$L6)</f>
        <v>208</v>
      </c>
      <c r="E7" s="15">
        <f>'[1]Waiting Times 1st Cons'!$L6</f>
        <v>24</v>
      </c>
      <c r="F7" s="15">
        <f>'[1]Number Waiting Priority Apps'!$L6</f>
        <v>0</v>
      </c>
      <c r="G7" s="15">
        <f>'[1]Numbers Waiting 1st Cons'!$L6</f>
        <v>52</v>
      </c>
      <c r="H7" s="14">
        <f>'[1]Waiting Times 2nd Cons'!$L6</f>
        <v>0</v>
      </c>
      <c r="I7" s="14">
        <f>'[1]Numbers Waiting 2nd Cons'!$L6</f>
        <v>0</v>
      </c>
      <c r="J7" s="13">
        <f>SUM('[1]Number of 1st Cons Apps Held'!$C6:$L6)</f>
        <v>110</v>
      </c>
      <c r="K7" s="13">
        <f>SUM('[1]Number of 2nd Cons Apps Held'!$C6:$L6)</f>
        <v>0</v>
      </c>
      <c r="L7" s="13">
        <f>SUM('[1]Number of Priority Apps Held'!$C6:$L6)</f>
        <v>20</v>
      </c>
      <c r="M7" s="12">
        <f>SUM('[1]District Court Family'!$C6:$L6)+SUM('[1]District Court Family Appeals'!$C6:$L6)</f>
        <v>43</v>
      </c>
      <c r="N7" s="11">
        <f>SUM('[1]CC Jud Sep &amp; Div'!$C6:$L6)</f>
        <v>2</v>
      </c>
    </row>
    <row r="8" spans="1:15" s="2" customFormat="1" ht="16.2" x14ac:dyDescent="0.3">
      <c r="A8" s="18" t="s">
        <v>27</v>
      </c>
      <c r="B8" s="17">
        <v>2.9</v>
      </c>
      <c r="C8" s="16">
        <f>'[1]Total Applications'!$L7</f>
        <v>14</v>
      </c>
      <c r="D8" s="16">
        <f>SUM('[1]Total Applications'!$C7:$L7)</f>
        <v>174</v>
      </c>
      <c r="E8" s="15">
        <f>'[1]Waiting Times 1st Cons'!$L7</f>
        <v>16</v>
      </c>
      <c r="F8" s="15">
        <f>'[1]Number Waiting Priority Apps'!$L7</f>
        <v>0</v>
      </c>
      <c r="G8" s="15">
        <f>'[1]Numbers Waiting 1st Cons'!$L7</f>
        <v>31</v>
      </c>
      <c r="H8" s="14">
        <f>'[1]Waiting Times 2nd Cons'!$L7</f>
        <v>0</v>
      </c>
      <c r="I8" s="14">
        <f>'[1]Numbers Waiting 2nd Cons'!$L7</f>
        <v>0</v>
      </c>
      <c r="J8" s="13">
        <f>SUM('[1]Number of 1st Cons Apps Held'!$C7:$L7)</f>
        <v>87</v>
      </c>
      <c r="K8" s="13">
        <f>SUM('[1]Number of 2nd Cons Apps Held'!$C7:$L7)</f>
        <v>0</v>
      </c>
      <c r="L8" s="13">
        <f>SUM('[1]Number of Priority Apps Held'!$C7:$L7)</f>
        <v>17</v>
      </c>
      <c r="M8" s="12">
        <f>SUM('[1]District Court Family'!$C7:$L7)+SUM('[1]District Court Family Appeals'!$C7:$L7)</f>
        <v>59</v>
      </c>
      <c r="N8" s="11">
        <f>SUM('[1]CC Jud Sep &amp; Div'!$C7:$L7)</f>
        <v>5</v>
      </c>
    </row>
    <row r="9" spans="1:15" s="2" customFormat="1" ht="16.2" x14ac:dyDescent="0.3">
      <c r="A9" s="18" t="s">
        <v>26</v>
      </c>
      <c r="B9" s="17">
        <v>2</v>
      </c>
      <c r="C9" s="16">
        <f>'[1]Total Applications'!$L8</f>
        <v>21</v>
      </c>
      <c r="D9" s="16">
        <f>SUM('[1]Total Applications'!$C8:$L8)</f>
        <v>225</v>
      </c>
      <c r="E9" s="15">
        <f>'[1]Waiting Times 1st Cons'!$L8</f>
        <v>21</v>
      </c>
      <c r="F9" s="15">
        <f>'[1]Number Waiting Priority Apps'!$L8</f>
        <v>3</v>
      </c>
      <c r="G9" s="15">
        <f>'[1]Numbers Waiting 1st Cons'!$L8</f>
        <v>50</v>
      </c>
      <c r="H9" s="14">
        <f>'[1]Waiting Times 2nd Cons'!$L8</f>
        <v>0</v>
      </c>
      <c r="I9" s="14">
        <f>'[1]Numbers Waiting 2nd Cons'!$L8</f>
        <v>0</v>
      </c>
      <c r="J9" s="13">
        <f>SUM('[1]Number of 1st Cons Apps Held'!$C8:$L8)</f>
        <v>106</v>
      </c>
      <c r="K9" s="13">
        <f>SUM('[1]Number of 2nd Cons Apps Held'!$C8:$L8)</f>
        <v>0</v>
      </c>
      <c r="L9" s="13">
        <f>SUM('[1]Number of Priority Apps Held'!$C8:$L8)</f>
        <v>35</v>
      </c>
      <c r="M9" s="12">
        <f>SUM('[1]District Court Family'!$C8:$L8)+SUM('[1]District Court Family Appeals'!$C8:$L8)</f>
        <v>62</v>
      </c>
      <c r="N9" s="11">
        <f>SUM('[1]CC Jud Sep &amp; Div'!$C8:$L8)</f>
        <v>0</v>
      </c>
    </row>
    <row r="10" spans="1:15" s="2" customFormat="1" ht="16.2" x14ac:dyDescent="0.3">
      <c r="A10" s="18" t="s">
        <v>25</v>
      </c>
      <c r="B10" s="17">
        <v>3</v>
      </c>
      <c r="C10" s="16">
        <f>'[1]Total Applications'!$L10</f>
        <v>15</v>
      </c>
      <c r="D10" s="16">
        <f>SUM('[1]Total Applications'!$C10:$L10)</f>
        <v>160</v>
      </c>
      <c r="E10" s="15">
        <f>'[1]Waiting Times 1st Cons'!$L10</f>
        <v>27</v>
      </c>
      <c r="F10" s="15">
        <f>'[1]Number Waiting Priority Apps'!$L10</f>
        <v>0</v>
      </c>
      <c r="G10" s="15">
        <f>'[1]Numbers Waiting 1st Cons'!$L10</f>
        <v>58</v>
      </c>
      <c r="H10" s="14">
        <f>'[1]Waiting Times 2nd Cons'!$L10</f>
        <v>0</v>
      </c>
      <c r="I10" s="14">
        <f>'[1]Numbers Waiting 2nd Cons'!$L10</f>
        <v>0</v>
      </c>
      <c r="J10" s="13">
        <f>SUM('[1]Number of 1st Cons Apps Held'!$C$10:$L10)</f>
        <v>137</v>
      </c>
      <c r="K10" s="13">
        <f>SUM('[1]Number of 2nd Cons Apps Held'!$C$10:$L10)</f>
        <v>0</v>
      </c>
      <c r="L10" s="13">
        <f>SUM('[1]Number of Priority Apps Held'!$C$10:$L10)</f>
        <v>13</v>
      </c>
      <c r="M10" s="12">
        <f>SUM('[1]District Court Family'!$C10:$L10)+SUM('[1]District Court Family Appeals'!$C10:$L10)</f>
        <v>16</v>
      </c>
      <c r="N10" s="11">
        <f>SUM('[1]CC Jud Sep &amp; Div'!$C10:$L10)</f>
        <v>0</v>
      </c>
    </row>
    <row r="11" spans="1:15" s="2" customFormat="1" ht="16.2" x14ac:dyDescent="0.3">
      <c r="A11" s="18" t="s">
        <v>24</v>
      </c>
      <c r="B11" s="17">
        <v>6.2</v>
      </c>
      <c r="C11" s="16">
        <f>'[1]Total Applications'!$L11</f>
        <v>72</v>
      </c>
      <c r="D11" s="16">
        <f>SUM('[1]Total Applications'!$C11:$L11)</f>
        <v>590</v>
      </c>
      <c r="E11" s="15">
        <f>'[1]Waiting Times 1st Cons'!$L11</f>
        <v>32</v>
      </c>
      <c r="F11" s="15">
        <f>'[1]Number Waiting Priority Apps'!$L11</f>
        <v>2</v>
      </c>
      <c r="G11" s="15">
        <f>'[1]Numbers Waiting 1st Cons'!$L11</f>
        <v>78</v>
      </c>
      <c r="H11" s="14">
        <f>'[1]Waiting Times 2nd Cons'!$L11</f>
        <v>0</v>
      </c>
      <c r="I11" s="14">
        <f>'[1]Numbers Waiting 2nd Cons'!$L11</f>
        <v>0</v>
      </c>
      <c r="J11" s="13">
        <f>SUM('[1]Number of 1st Cons Apps Held'!$C11:$L11)</f>
        <v>149</v>
      </c>
      <c r="K11" s="13">
        <f>SUM('[1]Number of 2nd Cons Apps Held'!$C11:$L11)</f>
        <v>0</v>
      </c>
      <c r="L11" s="13">
        <f>SUM('[1]Number of Priority Apps Held'!$C11:$L11)</f>
        <v>49</v>
      </c>
      <c r="M11" s="12">
        <f>SUM('[1]District Court Family'!$C11:$L11)+SUM('[1]District Court Family Appeals'!$C11:$L11)</f>
        <v>227</v>
      </c>
      <c r="N11" s="11">
        <f>SUM('[1]CC Jud Sep &amp; Div'!$C11:$L11)</f>
        <v>10</v>
      </c>
    </row>
    <row r="12" spans="1:15" s="2" customFormat="1" ht="16.2" x14ac:dyDescent="0.3">
      <c r="A12" s="18" t="s">
        <v>23</v>
      </c>
      <c r="B12" s="17">
        <v>5.7</v>
      </c>
      <c r="C12" s="16">
        <f>'[1]Total Applications'!$L12</f>
        <v>52</v>
      </c>
      <c r="D12" s="16">
        <f>SUM('[1]Total Applications'!$C12:$L12)</f>
        <v>506</v>
      </c>
      <c r="E12" s="15">
        <f>'[1]Waiting Times 1st Cons'!$L12</f>
        <v>29</v>
      </c>
      <c r="F12" s="15">
        <f>'[1]Number Waiting Priority Apps'!$L12</f>
        <v>1</v>
      </c>
      <c r="G12" s="15">
        <f>'[1]Numbers Waiting 1st Cons'!$L12</f>
        <v>73</v>
      </c>
      <c r="H12" s="14">
        <f>'[1]Waiting Times 2nd Cons'!$L12</f>
        <v>0</v>
      </c>
      <c r="I12" s="14">
        <f>'[1]Numbers Waiting 2nd Cons'!$L12</f>
        <v>0</v>
      </c>
      <c r="J12" s="13">
        <f>SUM('[1]Number of 1st Cons Apps Held'!$C12:$L12)</f>
        <v>164</v>
      </c>
      <c r="K12" s="13">
        <f>SUM('[1]Number of 2nd Cons Apps Held'!$C12:$L12)</f>
        <v>0</v>
      </c>
      <c r="L12" s="13">
        <f>SUM('[1]Number of Priority Apps Held'!$C12:$L12)</f>
        <v>40</v>
      </c>
      <c r="M12" s="12">
        <f>SUM('[1]District Court Family'!$C12:$L12)+SUM('[1]District Court Family Appeals'!$C12:$L12)</f>
        <v>258</v>
      </c>
      <c r="N12" s="11">
        <f>SUM('[1]CC Jud Sep &amp; Div'!$C12:$L12)</f>
        <v>12</v>
      </c>
    </row>
    <row r="13" spans="1:15" s="2" customFormat="1" ht="16.2" x14ac:dyDescent="0.3">
      <c r="A13" s="18" t="s">
        <v>22</v>
      </c>
      <c r="B13" s="17">
        <v>2</v>
      </c>
      <c r="C13" s="16">
        <f>'[1]Total Applications'!$L14</f>
        <v>18</v>
      </c>
      <c r="D13" s="16">
        <f>SUM('[1]Total Applications'!$C14:$L14)</f>
        <v>267</v>
      </c>
      <c r="E13" s="15">
        <f>'[1]Waiting Times 1st Cons'!$L14</f>
        <v>16</v>
      </c>
      <c r="F13" s="15">
        <f>'[1]Number Waiting Priority Apps'!$L14</f>
        <v>0</v>
      </c>
      <c r="G13" s="15">
        <f>'[1]Numbers Waiting 1st Cons'!$L14</f>
        <v>22</v>
      </c>
      <c r="H13" s="14">
        <f>'[1]Waiting Times 2nd Cons'!$L14</f>
        <v>0</v>
      </c>
      <c r="I13" s="14">
        <f>'[1]Numbers Waiting 2nd Cons'!$L14</f>
        <v>0</v>
      </c>
      <c r="J13" s="13">
        <f>SUM('[1]Number of 1st Cons Apps Held'!$C14:$L14)</f>
        <v>111</v>
      </c>
      <c r="K13" s="13">
        <f>SUM('[1]Number of 2nd Cons Apps Held'!$C14:$L14)</f>
        <v>0</v>
      </c>
      <c r="L13" s="13">
        <f>SUM('[1]Number of Priority Apps Held'!$C14:$L14)</f>
        <v>20</v>
      </c>
      <c r="M13" s="12">
        <f>SUM('[1]District Court Family'!$C14:$L14)+SUM('[1]District Court Family Appeals'!$C14:$L14)</f>
        <v>142</v>
      </c>
      <c r="N13" s="11">
        <f>SUM('[1]CC Jud Sep &amp; Div'!$C14:$L14)</f>
        <v>0</v>
      </c>
    </row>
    <row r="14" spans="1:15" s="2" customFormat="1" ht="16.2" x14ac:dyDescent="0.3">
      <c r="A14" s="18" t="s">
        <v>21</v>
      </c>
      <c r="B14" s="17">
        <v>2.8</v>
      </c>
      <c r="C14" s="16">
        <f>'[1]Total Applications'!$L15</f>
        <v>36</v>
      </c>
      <c r="D14" s="16">
        <f>SUM('[1]Total Applications'!$C15:$L15)</f>
        <v>325</v>
      </c>
      <c r="E14" s="15">
        <f>'[1]Waiting Times 1st Cons'!$L15</f>
        <v>15</v>
      </c>
      <c r="F14" s="15">
        <f>'[1]Number Waiting Priority Apps'!$L15</f>
        <v>10</v>
      </c>
      <c r="G14" s="15">
        <f>'[1]Numbers Waiting 1st Cons'!$L15</f>
        <v>32</v>
      </c>
      <c r="H14" s="14">
        <f>'[1]Waiting Times 2nd Cons'!$L15</f>
        <v>10</v>
      </c>
      <c r="I14" s="14">
        <f>'[1]Numbers Waiting 2nd Cons'!$L15</f>
        <v>12</v>
      </c>
      <c r="J14" s="13">
        <f>SUM('[1]Number of 1st Cons Apps Held'!$C15:$L15)</f>
        <v>117</v>
      </c>
      <c r="K14" s="13">
        <f>SUM('[1]Number of 2nd Cons Apps Held'!$C15:$L15)</f>
        <v>99</v>
      </c>
      <c r="L14" s="13">
        <f>SUM('[1]Number of Priority Apps Held'!$C15:$L15)</f>
        <v>16</v>
      </c>
      <c r="M14" s="12">
        <f>SUM('[1]District Court Family'!$C15:$L15)+SUM('[1]District Court Family Appeals'!$C15:$L15)</f>
        <v>184</v>
      </c>
      <c r="N14" s="11">
        <f>SUM('[1]CC Jud Sep &amp; Div'!$C15:$L15)</f>
        <v>12</v>
      </c>
    </row>
    <row r="15" spans="1:15" s="2" customFormat="1" ht="16.2" x14ac:dyDescent="0.3">
      <c r="A15" s="18" t="s">
        <v>20</v>
      </c>
      <c r="B15" s="17">
        <v>2</v>
      </c>
      <c r="C15" s="16">
        <f>'[1]Total Applications'!$L16</f>
        <v>9</v>
      </c>
      <c r="D15" s="16">
        <f>SUM('[1]Total Applications'!$C16:$L16)</f>
        <v>127</v>
      </c>
      <c r="E15" s="15">
        <f>'[1]Waiting Times 1st Cons'!$L16</f>
        <v>20</v>
      </c>
      <c r="F15" s="15">
        <f>'[1]Number Waiting Priority Apps'!$L16</f>
        <v>1</v>
      </c>
      <c r="G15" s="15">
        <f>'[1]Numbers Waiting 1st Cons'!$L16</f>
        <v>37</v>
      </c>
      <c r="H15" s="14">
        <f>'[1]Waiting Times 2nd Cons'!$L16</f>
        <v>0</v>
      </c>
      <c r="I15" s="14">
        <f>'[1]Numbers Waiting 2nd Cons'!$L16</f>
        <v>0</v>
      </c>
      <c r="J15" s="13">
        <f>SUM('[1]Number of 1st Cons Apps Held'!$C16:$L16)</f>
        <v>50</v>
      </c>
      <c r="K15" s="13">
        <f>SUM('[1]Number of 2nd Cons Apps Held'!$C16:$L16)</f>
        <v>0</v>
      </c>
      <c r="L15" s="13">
        <f>SUM('[1]Number of Priority Apps Held'!$C16:$L16)</f>
        <v>2</v>
      </c>
      <c r="M15" s="12">
        <f>SUM('[1]District Court Family'!$C16:$L16)+SUM('[1]District Court Family Appeals'!$C16:$L16)</f>
        <v>21</v>
      </c>
      <c r="N15" s="11">
        <f>SUM('[1]CC Jud Sep &amp; Div'!$C16:$L16)</f>
        <v>9</v>
      </c>
    </row>
    <row r="16" spans="1:15" s="2" customFormat="1" ht="16.2" x14ac:dyDescent="0.3">
      <c r="A16" s="18" t="s">
        <v>19</v>
      </c>
      <c r="B16" s="17">
        <v>5.8</v>
      </c>
      <c r="C16" s="16">
        <f>'[1]Total Applications'!$L17</f>
        <v>47</v>
      </c>
      <c r="D16" s="16">
        <f>SUM('[1]Total Applications'!$C17:$L17)</f>
        <v>412</v>
      </c>
      <c r="E16" s="15">
        <f>'[1]Waiting Times 1st Cons'!$L17</f>
        <v>20</v>
      </c>
      <c r="F16" s="15">
        <f>'[1]Number Waiting Priority Apps'!$L17</f>
        <v>1</v>
      </c>
      <c r="G16" s="15">
        <f>'[1]Numbers Waiting 1st Cons'!$L17</f>
        <v>70</v>
      </c>
      <c r="H16" s="14">
        <f>'[1]Waiting Times 2nd Cons'!$L17</f>
        <v>0</v>
      </c>
      <c r="I16" s="14">
        <f>'[1]Numbers Waiting 2nd Cons'!$L17</f>
        <v>0</v>
      </c>
      <c r="J16" s="13">
        <f>SUM('[1]Number of 1st Cons Apps Held'!$C17:$L17)</f>
        <v>154</v>
      </c>
      <c r="K16" s="13">
        <f>SUM('[1]Number of 2nd Cons Apps Held'!$C17:$L17)</f>
        <v>0</v>
      </c>
      <c r="L16" s="13">
        <f>SUM('[1]Number of Priority Apps Held'!$C17:$L17)</f>
        <v>31</v>
      </c>
      <c r="M16" s="12">
        <f>SUM('[1]District Court Family'!$C17:$L17)+SUM('[1]District Court Family Appeals'!$C17:$L17)</f>
        <v>175</v>
      </c>
      <c r="N16" s="11">
        <f>SUM('[1]CC Jud Sep &amp; Div'!$C17:$L17)</f>
        <v>0</v>
      </c>
    </row>
    <row r="17" spans="1:14" s="2" customFormat="1" ht="16.2" x14ac:dyDescent="0.3">
      <c r="A17" s="18" t="s">
        <v>18</v>
      </c>
      <c r="B17" s="17">
        <v>3.9</v>
      </c>
      <c r="C17" s="16">
        <f>'[1]Total Applications'!$L18</f>
        <v>27</v>
      </c>
      <c r="D17" s="16">
        <f>SUM('[1]Total Applications'!$C18:$L18)</f>
        <v>230</v>
      </c>
      <c r="E17" s="15">
        <f>'[1]Waiting Times 1st Cons'!$L18</f>
        <v>13</v>
      </c>
      <c r="F17" s="15">
        <f>'[1]Number Waiting Priority Apps'!$L18</f>
        <v>0</v>
      </c>
      <c r="G17" s="15">
        <f>'[1]Numbers Waiting 1st Cons'!$L18</f>
        <v>15</v>
      </c>
      <c r="H17" s="14">
        <f>'[1]Waiting Times 2nd Cons'!$L18</f>
        <v>5</v>
      </c>
      <c r="I17" s="14">
        <f>'[1]Numbers Waiting 2nd Cons'!$L18</f>
        <v>9</v>
      </c>
      <c r="J17" s="13">
        <f>SUM('[1]Number of 1st Cons Apps Held'!$C18:$L18)</f>
        <v>155</v>
      </c>
      <c r="K17" s="13">
        <f>SUM('[1]Number of 2nd Cons Apps Held'!$C18:$L18)</f>
        <v>148</v>
      </c>
      <c r="L17" s="13">
        <f>SUM('[1]Number of Priority Apps Held'!$C18:$L18)</f>
        <v>27</v>
      </c>
      <c r="M17" s="12">
        <f>SUM('[1]District Court Family'!$C18:$L18)+SUM('[1]District Court Family Appeals'!$C18:$L18)</f>
        <v>35</v>
      </c>
      <c r="N17" s="11">
        <f>SUM('[1]CC Jud Sep &amp; Div'!$C18:$L18)</f>
        <v>1</v>
      </c>
    </row>
    <row r="18" spans="1:14" s="2" customFormat="1" ht="16.2" x14ac:dyDescent="0.3">
      <c r="A18" s="18" t="s">
        <v>17</v>
      </c>
      <c r="B18" s="17">
        <v>5.8</v>
      </c>
      <c r="C18" s="16">
        <f>'[1]Total Applications'!$L19</f>
        <v>26</v>
      </c>
      <c r="D18" s="16">
        <f>SUM('[1]Total Applications'!$C19:$L19)</f>
        <v>252</v>
      </c>
      <c r="E18" s="15">
        <f>'[1]Waiting Times 1st Cons'!$L19</f>
        <v>20</v>
      </c>
      <c r="F18" s="15">
        <f>'[1]Number Waiting Priority Apps'!$L19</f>
        <v>3</v>
      </c>
      <c r="G18" s="15">
        <f>'[1]Numbers Waiting 1st Cons'!$L19</f>
        <v>63</v>
      </c>
      <c r="H18" s="14">
        <f>'[1]Waiting Times 2nd Cons'!$L19</f>
        <v>0</v>
      </c>
      <c r="I18" s="14">
        <f>'[1]Numbers Waiting 2nd Cons'!$L19</f>
        <v>0</v>
      </c>
      <c r="J18" s="13">
        <f>SUM('[1]Number of 1st Cons Apps Held'!$C19:$L19)</f>
        <v>234</v>
      </c>
      <c r="K18" s="13">
        <f>SUM('[1]Number of 2nd Cons Apps Held'!$C19:$L19)</f>
        <v>0</v>
      </c>
      <c r="L18" s="13">
        <f>SUM('[1]Number of Priority Apps Held'!$C19:$L19)</f>
        <v>49</v>
      </c>
      <c r="M18" s="12">
        <f>SUM('[1]District Court Family'!$C19:$L19)+SUM('[1]District Court Family Appeals'!$C19:$L19)</f>
        <v>52</v>
      </c>
      <c r="N18" s="11">
        <f>SUM('[1]CC Jud Sep &amp; Div'!$C19:$L19)</f>
        <v>1</v>
      </c>
    </row>
    <row r="19" spans="1:14" s="2" customFormat="1" ht="16.2" x14ac:dyDescent="0.3">
      <c r="A19" s="18" t="s">
        <v>16</v>
      </c>
      <c r="B19" s="17">
        <v>4</v>
      </c>
      <c r="C19" s="16">
        <f>SUM('[1]Total Applications'!$L20:$L21)</f>
        <v>62</v>
      </c>
      <c r="D19" s="16">
        <f>SUM('[1]Total Applications'!$C$20:$L21)</f>
        <v>556</v>
      </c>
      <c r="E19" s="15">
        <f>MAX('[1]Waiting Times 1st Cons'!$L20:$L21)</f>
        <v>9</v>
      </c>
      <c r="F19" s="15">
        <f>SUM('[1]Number Waiting Priority Apps'!$L20:$L21)</f>
        <v>3</v>
      </c>
      <c r="G19" s="15">
        <f>SUM('[1]Numbers Waiting 1st Cons'!$L20:$L21)</f>
        <v>41</v>
      </c>
      <c r="H19" s="14">
        <f>MAX('[1]Waiting Times 2nd Cons'!$L20:$L21)</f>
        <v>0</v>
      </c>
      <c r="I19" s="14">
        <f>SUM('[1]Numbers Waiting 2nd Cons'!$L20:$L21)</f>
        <v>0</v>
      </c>
      <c r="J19" s="13">
        <f>SUM('[1]Number of 1st Cons Apps Held'!$C$20:$L21)</f>
        <v>160</v>
      </c>
      <c r="K19" s="13">
        <f>SUM('[1]Number of 2nd Cons Apps Held'!$C$20:$L21)</f>
        <v>0</v>
      </c>
      <c r="L19" s="13">
        <f>SUM('[1]Number of Priority Apps Held'!$C$20:$L21)</f>
        <v>20</v>
      </c>
      <c r="M19" s="12">
        <f>SUM('[1]District Court Family'!$C$20:$L21)+SUM('[1]District Court Family Appeals'!$C$20:$L21)</f>
        <v>276</v>
      </c>
      <c r="N19" s="11">
        <f>SUM('[1]CC Jud Sep &amp; Div'!$C$20:$L21)</f>
        <v>9</v>
      </c>
    </row>
    <row r="20" spans="1:14" s="2" customFormat="1" ht="16.2" x14ac:dyDescent="0.3">
      <c r="A20" s="18" t="s">
        <v>15</v>
      </c>
      <c r="B20" s="17">
        <v>2.6</v>
      </c>
      <c r="C20" s="16">
        <f>'[1]Total Applications'!$L22</f>
        <v>25</v>
      </c>
      <c r="D20" s="16">
        <f>SUM('[1]Total Applications'!$C22:$L22)</f>
        <v>326</v>
      </c>
      <c r="E20" s="15">
        <f>'[1]Waiting Times 1st Cons'!$L22</f>
        <v>15</v>
      </c>
      <c r="F20" s="15">
        <f>'[1]Number Waiting Priority Apps'!$L22</f>
        <v>1</v>
      </c>
      <c r="G20" s="15">
        <f>'[1]Numbers Waiting 1st Cons'!$L22</f>
        <v>23</v>
      </c>
      <c r="H20" s="14">
        <f>'[1]Waiting Times 2nd Cons'!$L22</f>
        <v>0</v>
      </c>
      <c r="I20" s="14">
        <f>'[1]Numbers Waiting 2nd Cons'!$L22</f>
        <v>0</v>
      </c>
      <c r="J20" s="13">
        <f>SUM('[1]Number of 1st Cons Apps Held'!$C22:$L22)</f>
        <v>125</v>
      </c>
      <c r="K20" s="13">
        <f>SUM('[1]Number of 2nd Cons Apps Held'!$C22:$L22)</f>
        <v>0</v>
      </c>
      <c r="L20" s="13">
        <f>SUM('[1]Number of Priority Apps Held'!$C22:$L22)</f>
        <v>21</v>
      </c>
      <c r="M20" s="12">
        <f>SUM('[1]District Court Family'!$C22:$L22)+SUM('[1]District Court Family Appeals'!$C22:$L22)</f>
        <v>155</v>
      </c>
      <c r="N20" s="11">
        <f>SUM('[1]CC Jud Sep &amp; Div'!$C22:$L22)</f>
        <v>0</v>
      </c>
    </row>
    <row r="21" spans="1:14" s="2" customFormat="1" ht="16.2" x14ac:dyDescent="0.3">
      <c r="A21" s="18" t="s">
        <v>14</v>
      </c>
      <c r="B21" s="17">
        <v>4</v>
      </c>
      <c r="C21" s="16">
        <f>'[1]Total Applications'!$L23</f>
        <v>66</v>
      </c>
      <c r="D21" s="16">
        <f>SUM('[1]Total Applications'!$C23:$L23)</f>
        <v>645</v>
      </c>
      <c r="E21" s="15">
        <f>'[1]Waiting Times 1st Cons'!$L23</f>
        <v>14</v>
      </c>
      <c r="F21" s="15">
        <f>'[1]Number Waiting Priority Apps'!$L23</f>
        <v>3</v>
      </c>
      <c r="G21" s="15">
        <f>'[1]Numbers Waiting 1st Cons'!$L23</f>
        <v>39</v>
      </c>
      <c r="H21" s="14">
        <f>'[1]Waiting Times 2nd Cons'!$L23</f>
        <v>0</v>
      </c>
      <c r="I21" s="14">
        <f>'[1]Numbers Waiting 2nd Cons'!$L23</f>
        <v>0</v>
      </c>
      <c r="J21" s="13">
        <f>SUM('[1]Number of 1st Cons Apps Held'!$C23:$L23)</f>
        <v>234</v>
      </c>
      <c r="K21" s="13">
        <f>SUM('[1]Number of 2nd Cons Apps Held'!$C23:$L23)</f>
        <v>0</v>
      </c>
      <c r="L21" s="13">
        <f>SUM('[1]Number of Priority Apps Held'!$C23:$L23)</f>
        <v>35</v>
      </c>
      <c r="M21" s="12">
        <f>SUM('[1]District Court Family'!$C23:$L23)+SUM('[1]District Court Family Appeals'!$C23:$L23)</f>
        <v>319</v>
      </c>
      <c r="N21" s="11">
        <f>SUM('[1]CC Jud Sep &amp; Div'!$C23:$L23)</f>
        <v>0</v>
      </c>
    </row>
    <row r="22" spans="1:14" s="2" customFormat="1" ht="16.2" x14ac:dyDescent="0.3">
      <c r="A22" s="18" t="s">
        <v>13</v>
      </c>
      <c r="B22" s="17">
        <v>3</v>
      </c>
      <c r="C22" s="16">
        <f>'[1]Total Applications'!$L24</f>
        <v>45</v>
      </c>
      <c r="D22" s="16">
        <f>SUM('[1]Total Applications'!$C24:$L24)</f>
        <v>347</v>
      </c>
      <c r="E22" s="15">
        <f>'[1]Waiting Times 1st Cons'!$L24</f>
        <v>38</v>
      </c>
      <c r="F22" s="15">
        <f>'[1]Number Waiting Priority Apps'!$L24</f>
        <v>1</v>
      </c>
      <c r="G22" s="15">
        <f>'[1]Numbers Waiting 1st Cons'!$L24</f>
        <v>73</v>
      </c>
      <c r="H22" s="14">
        <f>'[1]Waiting Times 2nd Cons'!$L24</f>
        <v>0</v>
      </c>
      <c r="I22" s="14">
        <f>'[1]Numbers Waiting 2nd Cons'!$L24</f>
        <v>0</v>
      </c>
      <c r="J22" s="13">
        <f>SUM('[1]Number of 1st Cons Apps Held'!$C24:$L24)</f>
        <v>77</v>
      </c>
      <c r="K22" s="13">
        <f>SUM('[1]Number of 2nd Cons Apps Held'!$C24:$L24)</f>
        <v>0</v>
      </c>
      <c r="L22" s="13">
        <f>SUM('[1]Number of Priority Apps Held'!$C24:$L24)</f>
        <v>11</v>
      </c>
      <c r="M22" s="12">
        <f>SUM('[1]District Court Family'!$C24:$L24)+SUM('[1]District Court Family Appeals'!$C24:$L24)</f>
        <v>196</v>
      </c>
      <c r="N22" s="11">
        <f>SUM('[1]CC Jud Sep &amp; Div'!$C24:$L24)</f>
        <v>0</v>
      </c>
    </row>
    <row r="23" spans="1:14" s="2" customFormat="1" ht="16.2" x14ac:dyDescent="0.3">
      <c r="A23" s="18" t="s">
        <v>12</v>
      </c>
      <c r="B23" s="17">
        <v>2.7</v>
      </c>
      <c r="C23" s="16">
        <f>SUM('[1]Total Applications'!$L25:$L26)</f>
        <v>20</v>
      </c>
      <c r="D23" s="16">
        <f>SUM('[1]Total Applications'!$C$25:$L26)</f>
        <v>242</v>
      </c>
      <c r="E23" s="15">
        <f>MAX('[1]Waiting Times 1st Cons'!$L25:$L26)</f>
        <v>34</v>
      </c>
      <c r="F23" s="15">
        <f>SUM('[1]Number Waiting Priority Apps'!$L25:$L26)</f>
        <v>1</v>
      </c>
      <c r="G23" s="15">
        <f>SUM('[1]Numbers Waiting 1st Cons'!$L25:$L26)</f>
        <v>59</v>
      </c>
      <c r="H23" s="14">
        <f>MAX('[1]Waiting Times 2nd Cons'!$L25:L26)</f>
        <v>0</v>
      </c>
      <c r="I23" s="14">
        <f>SUM('[1]Numbers Waiting 2nd Cons'!$L25:$L26)</f>
        <v>0</v>
      </c>
      <c r="J23" s="13">
        <f>SUM('[1]Number of 1st Cons Apps Held'!$C$25:$L26)</f>
        <v>87</v>
      </c>
      <c r="K23" s="13">
        <f>SUM('[1]Number of 2nd Cons Apps Held'!$C$25:$L26)</f>
        <v>0</v>
      </c>
      <c r="L23" s="13">
        <f>SUM('[1]Number of Priority Apps Held'!$C$25:$L26)</f>
        <v>24</v>
      </c>
      <c r="M23" s="12">
        <f>SUM('[1]District Court Family Appeals'!$C$25:$L26)+SUM('[1]District Court Family'!$C$25:$L26)</f>
        <v>121</v>
      </c>
      <c r="N23" s="11">
        <f>SUM('[1]CC Jud Sep &amp; Div'!$C$25:$L26)</f>
        <v>0</v>
      </c>
    </row>
    <row r="24" spans="1:14" s="2" customFormat="1" ht="16.2" x14ac:dyDescent="0.3">
      <c r="A24" s="18" t="s">
        <v>11</v>
      </c>
      <c r="B24" s="17">
        <v>3</v>
      </c>
      <c r="C24" s="16">
        <f>'[1]Total Applications'!$L28</f>
        <v>37</v>
      </c>
      <c r="D24" s="16">
        <f>SUM('[1]Total Applications'!$C28:$L28)</f>
        <v>443</v>
      </c>
      <c r="E24" s="15">
        <f>'[1]Waiting Times 1st Cons'!$L28</f>
        <v>23</v>
      </c>
      <c r="F24" s="15">
        <f>'[1]Number Waiting Priority Apps'!$L28</f>
        <v>0</v>
      </c>
      <c r="G24" s="15">
        <f>'[1]Numbers Waiting 1st Cons'!$L28</f>
        <v>47</v>
      </c>
      <c r="H24" s="14">
        <f>'[1]Waiting Times 2nd Cons'!$L28</f>
        <v>0</v>
      </c>
      <c r="I24" s="14">
        <f>'[1]Numbers Waiting 2nd Cons'!$L28</f>
        <v>0</v>
      </c>
      <c r="J24" s="13">
        <f>SUM('[1]Number of 1st Cons Apps Held'!$C28:$L28)</f>
        <v>104</v>
      </c>
      <c r="K24" s="13">
        <f>SUM('[1]Number of 2nd Cons Apps Held'!$C28:$L28)</f>
        <v>71</v>
      </c>
      <c r="L24" s="13">
        <f>SUM('[1]Number of Priority Apps Held'!$C28:$L28)</f>
        <v>6</v>
      </c>
      <c r="M24" s="12">
        <f>SUM('[1]District Court Family'!$C28:$L28)+SUM('[1]District Court Family Appeals'!$C28:$L28)</f>
        <v>249</v>
      </c>
      <c r="N24" s="11">
        <f>SUM('[1]CC Jud Sep &amp; Div'!$C28:$L28)</f>
        <v>1</v>
      </c>
    </row>
    <row r="25" spans="1:14" s="2" customFormat="1" ht="16.2" x14ac:dyDescent="0.3">
      <c r="A25" s="18" t="s">
        <v>10</v>
      </c>
      <c r="B25" s="17">
        <v>4</v>
      </c>
      <c r="C25" s="16">
        <f>'[1]Total Applications'!$L29</f>
        <v>30</v>
      </c>
      <c r="D25" s="16">
        <f>SUM('[1]Total Applications'!$C29:$L29)</f>
        <v>315</v>
      </c>
      <c r="E25" s="15">
        <f>'[1]Waiting Times 1st Cons'!$L29</f>
        <v>9</v>
      </c>
      <c r="F25" s="15">
        <f>'[1]Number Waiting Priority Apps'!$L29</f>
        <v>3</v>
      </c>
      <c r="G25" s="15">
        <f>'[1]Numbers Waiting 1st Cons'!$L29</f>
        <v>20</v>
      </c>
      <c r="H25" s="14">
        <f>'[1]Waiting Times 2nd Cons'!$L29</f>
        <v>0</v>
      </c>
      <c r="I25" s="14">
        <f>'[1]Numbers Waiting 2nd Cons'!$L29</f>
        <v>0</v>
      </c>
      <c r="J25" s="13">
        <f>SUM('[1]Number of 1st Cons Apps Held'!$C29:$L29)</f>
        <v>179</v>
      </c>
      <c r="K25" s="13">
        <f>SUM('[1]Number of 2nd Cons Apps Held'!$C29:$L29)</f>
        <v>0</v>
      </c>
      <c r="L25" s="13">
        <f>SUM('[1]Number of Priority Apps Held'!$C29:$L29)</f>
        <v>49</v>
      </c>
      <c r="M25" s="12">
        <f>SUM('[1]District Court Family'!$C29:$L29)+SUM('[1]District Court Family Appeals'!$C29:$L29)</f>
        <v>118</v>
      </c>
      <c r="N25" s="11">
        <f>SUM('[1]CC Jud Sep &amp; Div'!$C29:$L29)</f>
        <v>0</v>
      </c>
    </row>
    <row r="26" spans="1:14" s="2" customFormat="1" ht="16.2" x14ac:dyDescent="0.3">
      <c r="A26" s="18" t="s">
        <v>9</v>
      </c>
      <c r="B26" s="17">
        <v>3</v>
      </c>
      <c r="C26" s="16">
        <f>'[1]Total Applications'!$L30</f>
        <v>42</v>
      </c>
      <c r="D26" s="16">
        <f>SUM('[1]Total Applications'!$C30:$L30)</f>
        <v>316</v>
      </c>
      <c r="E26" s="15">
        <f>'[1]Waiting Times 1st Cons'!$L30</f>
        <v>18</v>
      </c>
      <c r="F26" s="15">
        <f>'[1]Number Waiting Priority Apps'!$L30</f>
        <v>5</v>
      </c>
      <c r="G26" s="15">
        <f>'[1]Numbers Waiting 1st Cons'!$L30</f>
        <v>67</v>
      </c>
      <c r="H26" s="14">
        <f>'[1]Waiting Times 2nd Cons'!$L30</f>
        <v>0</v>
      </c>
      <c r="I26" s="14">
        <f>'[1]Numbers Waiting 2nd Cons'!$L30</f>
        <v>0</v>
      </c>
      <c r="J26" s="13">
        <f>SUM('[1]Number of 1st Cons Apps Held'!$C30:$L30)</f>
        <v>74</v>
      </c>
      <c r="K26" s="13">
        <f>SUM('[1]Number of 2nd Cons Apps Held'!$C30:$L30)</f>
        <v>0</v>
      </c>
      <c r="L26" s="13">
        <f>SUM('[1]Number of Priority Apps Held'!$C30:$L30)</f>
        <v>13</v>
      </c>
      <c r="M26" s="12">
        <f>SUM('[1]District Court Family'!$C30:$L30)+SUM('[1]District Court Family Appeals'!$C30:$L30)</f>
        <v>155</v>
      </c>
      <c r="N26" s="11">
        <f>SUM('[1]CC Jud Sep &amp; Div'!$C30:$L30)</f>
        <v>0</v>
      </c>
    </row>
    <row r="27" spans="1:14" s="2" customFormat="1" ht="16.2" x14ac:dyDescent="0.3">
      <c r="A27" s="18" t="s">
        <v>8</v>
      </c>
      <c r="B27" s="17">
        <v>3</v>
      </c>
      <c r="C27" s="16">
        <f>'[1]Total Applications'!$L31</f>
        <v>42</v>
      </c>
      <c r="D27" s="16">
        <f>SUM('[1]Total Applications'!$C31:$L31)</f>
        <v>328</v>
      </c>
      <c r="E27" s="15">
        <f>'[1]Waiting Times 1st Cons'!$L31</f>
        <v>18</v>
      </c>
      <c r="F27" s="15">
        <f>'[1]Number Waiting Priority Apps'!$L31</f>
        <v>1</v>
      </c>
      <c r="G27" s="15">
        <f>'[1]Numbers Waiting 1st Cons'!$L31</f>
        <v>33</v>
      </c>
      <c r="H27" s="14">
        <f>'[1]Waiting Times 2nd Cons'!$L31</f>
        <v>0</v>
      </c>
      <c r="I27" s="14">
        <f>'[1]Numbers Waiting 2nd Cons'!$L31</f>
        <v>0</v>
      </c>
      <c r="J27" s="13">
        <f>SUM('[1]Number of 1st Cons Apps Held'!$C31:$L31)</f>
        <v>89</v>
      </c>
      <c r="K27" s="13">
        <f>SUM('[1]Number of 2nd Cons Apps Held'!$C31:$L31)</f>
        <v>0</v>
      </c>
      <c r="L27" s="13">
        <f>SUM('[1]Number of Priority Apps Held'!$C31:$L31)</f>
        <v>18</v>
      </c>
      <c r="M27" s="12">
        <f>SUM('[1]District Court Family'!$C31:$L31)+SUM('[1]District Court Family Appeals'!$C31:$L31)</f>
        <v>173</v>
      </c>
      <c r="N27" s="11">
        <f>SUM('[1]CC Jud Sep &amp; Div'!$C31:$L31)</f>
        <v>10</v>
      </c>
    </row>
    <row r="28" spans="1:14" s="2" customFormat="1" ht="16.2" x14ac:dyDescent="0.3">
      <c r="A28" s="18" t="s">
        <v>7</v>
      </c>
      <c r="B28" s="17">
        <v>3</v>
      </c>
      <c r="C28" s="16">
        <f>'[1]Total Applications'!$L32</f>
        <v>29</v>
      </c>
      <c r="D28" s="16">
        <f>SUM('[1]Total Applications'!$C32:$L32)</f>
        <v>235</v>
      </c>
      <c r="E28" s="15">
        <f>'[1]Waiting Times 1st Cons'!$L32</f>
        <v>8</v>
      </c>
      <c r="F28" s="15">
        <f>'[1]Number Waiting Priority Apps'!$L32</f>
        <v>0</v>
      </c>
      <c r="G28" s="15">
        <f>'[1]Numbers Waiting 1st Cons'!$L32</f>
        <v>23</v>
      </c>
      <c r="H28" s="14">
        <f>'[1]Waiting Times 2nd Cons'!$L32</f>
        <v>0</v>
      </c>
      <c r="I28" s="14">
        <f>'[1]Numbers Waiting 2nd Cons'!$L32</f>
        <v>0</v>
      </c>
      <c r="J28" s="13">
        <f>SUM('[1]Number of 1st Cons Apps Held'!$C32:$L32)</f>
        <v>119</v>
      </c>
      <c r="K28" s="13">
        <f>SUM('[1]Number of 2nd Cons Apps Held'!$C32:$L32)</f>
        <v>0</v>
      </c>
      <c r="L28" s="13">
        <f>SUM('[1]Number of Priority Apps Held'!$C32:$L32)</f>
        <v>7</v>
      </c>
      <c r="M28" s="12">
        <f>SUM('[1]District Court Family'!$C32:$L32)+SUM('[1]District Court Family Appeals'!$C32:$L32)</f>
        <v>92</v>
      </c>
      <c r="N28" s="11">
        <f>SUM('[1]CC Jud Sep &amp; Div'!$C32:$L32)</f>
        <v>5</v>
      </c>
    </row>
    <row r="29" spans="1:14" s="2" customFormat="1" ht="16.2" x14ac:dyDescent="0.3">
      <c r="A29" s="18" t="s">
        <v>6</v>
      </c>
      <c r="B29" s="17">
        <v>10.7</v>
      </c>
      <c r="C29" s="16">
        <f>SUM('[1]Total Applications'!$L33:$L34)</f>
        <v>194</v>
      </c>
      <c r="D29" s="16">
        <f>SUM('[1]Total Applications'!$C33:$L34)</f>
        <v>1175</v>
      </c>
      <c r="E29" s="15">
        <f>MAX('[1]Waiting Times 1st Cons'!$L33)</f>
        <v>27</v>
      </c>
      <c r="F29" s="15">
        <f>SUM('[1]Number Waiting Priority Apps'!$L33)</f>
        <v>7</v>
      </c>
      <c r="G29" s="15">
        <f>'[1]Numbers Waiting 1st Cons'!$L33</f>
        <v>68</v>
      </c>
      <c r="H29" s="14">
        <f>MAX('[1]Waiting Times 2nd Cons'!$L33)</f>
        <v>0</v>
      </c>
      <c r="I29" s="14">
        <f>SUM('[1]Numbers Waiting 2nd Cons'!$L33)</f>
        <v>0</v>
      </c>
      <c r="J29" s="13">
        <f>SUM('[1]Number of 1st Cons Apps Held'!$C33:L34)</f>
        <v>484</v>
      </c>
      <c r="K29" s="13">
        <f>SUM('[1]Number of 2nd Cons Apps Held'!$C33:$L33)</f>
        <v>0</v>
      </c>
      <c r="L29" s="13">
        <f>SUM('[1]Number of Priority Apps Held'!$C33:$L34)</f>
        <v>422</v>
      </c>
      <c r="M29" s="12">
        <f>SUM('[1]District Court Family Appeals'!$C$33:$L33)+SUM('[1]District Court Family'!$C33:$L33)</f>
        <v>26</v>
      </c>
      <c r="N29" s="11">
        <f>SUM('[1]CC Jud Sep &amp; Div'!$C33:$L33)</f>
        <v>20</v>
      </c>
    </row>
    <row r="30" spans="1:14" s="2" customFormat="1" ht="16.2" x14ac:dyDescent="0.3">
      <c r="A30" s="18" t="s">
        <v>5</v>
      </c>
      <c r="B30" s="17">
        <v>2.8</v>
      </c>
      <c r="C30" s="16">
        <f>'[1]Total Applications'!$L35</f>
        <v>15</v>
      </c>
      <c r="D30" s="16">
        <f>SUM('[1]Total Applications'!$C35:$L35)</f>
        <v>188</v>
      </c>
      <c r="E30" s="15">
        <f>'[1]Waiting Times 1st Cons'!$L35</f>
        <v>22</v>
      </c>
      <c r="F30" s="15">
        <f>'[1]Number Waiting Priority Apps'!$L35</f>
        <v>3</v>
      </c>
      <c r="G30" s="15">
        <f>'[1]Numbers Waiting 1st Cons'!$L35</f>
        <v>48</v>
      </c>
      <c r="H30" s="14">
        <f>'[1]Waiting Times 2nd Cons'!$L35</f>
        <v>0</v>
      </c>
      <c r="I30" s="14">
        <f>'[1]Numbers Waiting 2nd Cons'!$L35</f>
        <v>0</v>
      </c>
      <c r="J30" s="13">
        <f>SUM('[1]Number of 1st Cons Apps Held'!$C35:$L35)</f>
        <v>145</v>
      </c>
      <c r="K30" s="13">
        <f>SUM('[1]Number of 2nd Cons Apps Held'!$C35:$L35)</f>
        <v>0</v>
      </c>
      <c r="L30" s="13">
        <f>SUM('[1]Number of Priority Apps Held'!$C35:$L35)</f>
        <v>19</v>
      </c>
      <c r="M30" s="12">
        <f>SUM('[1]District Court Family'!$C35:$L35)+SUM('[1]District Court Family Appeals'!$C35:$L35)</f>
        <v>26</v>
      </c>
      <c r="N30" s="11">
        <f>SUM('[1]CC Jud Sep &amp; Div'!$C35:$L35)</f>
        <v>0</v>
      </c>
    </row>
    <row r="31" spans="1:14" s="2" customFormat="1" ht="16.2" x14ac:dyDescent="0.3">
      <c r="A31" s="18" t="s">
        <v>4</v>
      </c>
      <c r="B31" s="17">
        <v>4</v>
      </c>
      <c r="C31" s="16">
        <f>'[1]Total Applications'!$L36</f>
        <v>36</v>
      </c>
      <c r="D31" s="16">
        <f>SUM('[1]Total Applications'!$C36:$L36)</f>
        <v>447</v>
      </c>
      <c r="E31" s="15">
        <f>'[1]Waiting Times 1st Cons'!$L36</f>
        <v>20</v>
      </c>
      <c r="F31" s="15">
        <f>'[1]Number Waiting Priority Apps'!$L36</f>
        <v>1</v>
      </c>
      <c r="G31" s="15">
        <f>'[1]Numbers Waiting 1st Cons'!$L36</f>
        <v>41</v>
      </c>
      <c r="H31" s="14">
        <f>'[1]Waiting Times 2nd Cons'!$L36</f>
        <v>0</v>
      </c>
      <c r="I31" s="14">
        <f>'[1]Numbers Waiting 2nd Cons'!$L36</f>
        <v>0</v>
      </c>
      <c r="J31" s="13">
        <f>SUM('[1]Number of 1st Cons Apps Held'!$C36:$L36)</f>
        <v>172</v>
      </c>
      <c r="K31" s="13">
        <f>SUM('[1]Number of 2nd Cons Apps Held'!$C36:$L36)</f>
        <v>0</v>
      </c>
      <c r="L31" s="13">
        <f>SUM('[1]Number of Priority Apps Held'!$C36:$L36)</f>
        <v>47</v>
      </c>
      <c r="M31" s="12">
        <f>SUM('[1]District Court Family'!$C36:$L36)+SUM('[1]District Court Family Appeals'!$C36:$L36)</f>
        <v>241</v>
      </c>
      <c r="N31" s="11">
        <f>SUM('[1]CC Jud Sep &amp; Div'!$C36:$L36)</f>
        <v>0</v>
      </c>
    </row>
    <row r="32" spans="1:14" s="2" customFormat="1" ht="16.2" x14ac:dyDescent="0.3">
      <c r="A32" s="18" t="s">
        <v>3</v>
      </c>
      <c r="B32" s="17">
        <v>2</v>
      </c>
      <c r="C32" s="16">
        <f>'[1]Total Applications'!$L37</f>
        <v>19</v>
      </c>
      <c r="D32" s="16">
        <f>SUM('[1]Total Applications'!$C37:$L37)</f>
        <v>165</v>
      </c>
      <c r="E32" s="15">
        <f>'[1]Waiting Times 1st Cons'!$L37</f>
        <v>15</v>
      </c>
      <c r="F32" s="15">
        <f>'[1]Number Waiting Priority Apps'!$L37</f>
        <v>0</v>
      </c>
      <c r="G32" s="15">
        <f>'[1]Numbers Waiting 1st Cons'!$L37</f>
        <v>21</v>
      </c>
      <c r="H32" s="14">
        <f>'[1]Waiting Times 2nd Cons'!$L37</f>
        <v>0</v>
      </c>
      <c r="I32" s="14">
        <f>'[1]Numbers Waiting 2nd Cons'!$L37</f>
        <v>0</v>
      </c>
      <c r="J32" s="13">
        <f>SUM('[1]Number of 1st Cons Apps Held'!$C37:$L37)</f>
        <v>64</v>
      </c>
      <c r="K32" s="13">
        <f>SUM('[1]Number of 2nd Cons Apps Held'!$C37:$L37)</f>
        <v>0</v>
      </c>
      <c r="L32" s="13">
        <f>SUM('[1]Number of Priority Apps Held'!$C37:$L37)</f>
        <v>7</v>
      </c>
      <c r="M32" s="12">
        <f>SUM('[1]District Court Family'!$C37:$L37)+SUM('[1]District Court Family Appeals'!$C37:$L37)</f>
        <v>62</v>
      </c>
      <c r="N32" s="11">
        <f>SUM('[1]CC Jud Sep &amp; Div'!$C37:$L37)</f>
        <v>0</v>
      </c>
    </row>
    <row r="33" spans="1:14" s="2" customFormat="1" ht="16.2" x14ac:dyDescent="0.3">
      <c r="A33" s="18" t="s">
        <v>2</v>
      </c>
      <c r="B33" s="17">
        <v>2</v>
      </c>
      <c r="C33" s="16">
        <f>'[1]Total Applications'!$L38</f>
        <v>33</v>
      </c>
      <c r="D33" s="16">
        <f>SUM('[1]Total Applications'!$C38:$L38)</f>
        <v>320</v>
      </c>
      <c r="E33" s="15">
        <f>'[1]Waiting Times 1st Cons'!$L38</f>
        <v>17</v>
      </c>
      <c r="F33" s="15">
        <f>'[1]Number Waiting Priority Apps'!$L38</f>
        <v>5</v>
      </c>
      <c r="G33" s="15">
        <f>'[1]Numbers Waiting 1st Cons'!$L38</f>
        <v>54</v>
      </c>
      <c r="H33" s="14">
        <f>'[1]Waiting Times 2nd Cons'!$L38</f>
        <v>0</v>
      </c>
      <c r="I33" s="14">
        <f>'[1]Numbers Waiting 2nd Cons'!$L38</f>
        <v>0</v>
      </c>
      <c r="J33" s="13">
        <f>SUM('[1]Number of 1st Cons Apps Held'!$C38:$L38)</f>
        <v>84</v>
      </c>
      <c r="K33" s="13">
        <f>SUM('[1]Number of 2nd Cons Apps Held'!$C38:$L38)</f>
        <v>0</v>
      </c>
      <c r="L33" s="13">
        <f>SUM('[1]Number of Priority Apps Held'!$C38:$L38)</f>
        <v>22</v>
      </c>
      <c r="M33" s="12">
        <f>SUM('[1]District Court Family'!$C38:$L38)+SUM('[1]District Court Family Appeals'!$C38:$L38)</f>
        <v>126</v>
      </c>
      <c r="N33" s="11">
        <f>SUM('[1]CC Jud Sep &amp; Div'!$C38:$L38)</f>
        <v>0</v>
      </c>
    </row>
    <row r="34" spans="1:14" s="2" customFormat="1" ht="16.2" x14ac:dyDescent="0.3">
      <c r="A34" s="18" t="s">
        <v>1</v>
      </c>
      <c r="B34" s="17">
        <v>2.8</v>
      </c>
      <c r="C34" s="16">
        <f>'[1]Total Applications'!$L39</f>
        <v>29</v>
      </c>
      <c r="D34" s="16">
        <f>SUM('[1]Total Applications'!$C39:$L39)</f>
        <v>360</v>
      </c>
      <c r="E34" s="15">
        <f>'[1]Waiting Times 1st Cons'!L39</f>
        <v>19</v>
      </c>
      <c r="F34" s="15">
        <f>'[1]Number Waiting Priority Apps'!$L39</f>
        <v>4</v>
      </c>
      <c r="G34" s="15">
        <f>'[1]Numbers Waiting 1st Cons'!$L39</f>
        <v>56</v>
      </c>
      <c r="H34" s="14">
        <f>'[1]Waiting Times 2nd Cons'!$L39</f>
        <v>0</v>
      </c>
      <c r="I34" s="14">
        <f>'[1]Numbers Waiting 2nd Cons'!$L39</f>
        <v>0</v>
      </c>
      <c r="J34" s="13">
        <f>SUM('[1]Number of 1st Cons Apps Held'!$C39:$L39)</f>
        <v>139</v>
      </c>
      <c r="K34" s="13">
        <f>SUM('[1]Number of 2nd Cons Apps Held'!$C39:$L39)</f>
        <v>0</v>
      </c>
      <c r="L34" s="13">
        <f>SUM('[1]Number of Priority Apps Held'!$C39:$L39)</f>
        <v>23</v>
      </c>
      <c r="M34" s="12">
        <f>SUM('[1]District Court Family'!$C39:$L39)+SUM('[1]District Court Family Appeals'!$C39:$L39)</f>
        <v>148</v>
      </c>
      <c r="N34" s="11">
        <f>SUM('[1]CC Jud Sep &amp; Div'!$C39:$L39)</f>
        <v>0</v>
      </c>
    </row>
    <row r="35" spans="1:14" s="2" customFormat="1" ht="16.8" thickBot="1" x14ac:dyDescent="0.35">
      <c r="A35" s="10" t="s">
        <v>0</v>
      </c>
      <c r="B35" s="9">
        <v>4.5999999999999996</v>
      </c>
      <c r="C35" s="8">
        <f>'[1]Total Applications'!$L40</f>
        <v>35</v>
      </c>
      <c r="D35" s="8">
        <f>SUM('[1]Total Applications'!$C40:$L40)</f>
        <v>357</v>
      </c>
      <c r="E35" s="7">
        <f>'[1]Waiting Times 1st Cons'!$L40</f>
        <v>15</v>
      </c>
      <c r="F35" s="7">
        <f>'[1]Number Waiting Priority Apps'!$L40</f>
        <v>4</v>
      </c>
      <c r="G35" s="7">
        <f>'[1]Numbers Waiting 1st Cons'!$L40</f>
        <v>31</v>
      </c>
      <c r="H35" s="6">
        <f>'[1]Waiting Times 2nd Cons'!$L40</f>
        <v>0</v>
      </c>
      <c r="I35" s="6">
        <f>'[1]Numbers Waiting 2nd Cons'!$L40</f>
        <v>0</v>
      </c>
      <c r="J35" s="5">
        <f>SUM('[1]Number of 1st Cons Apps Held'!$C40:$L40)</f>
        <v>133</v>
      </c>
      <c r="K35" s="5">
        <f>SUM('[1]Number of 2nd Cons Apps Held'!$C40:$L40)</f>
        <v>0</v>
      </c>
      <c r="L35" s="5">
        <f>SUM('[1]Number of Priority Apps Held'!$C40:$L40)</f>
        <v>14</v>
      </c>
      <c r="M35" s="4">
        <f>SUM('[1]District Court Family'!$C40:$L40)+SUM('[1]District Court Family Appeals'!$C40:$L40)</f>
        <v>180</v>
      </c>
      <c r="N35" s="3">
        <f>SUM('[1]CC Jud Sep &amp; Div'!$C40:$L40)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2021-11-30T00:12:15Z</dcterms:created>
  <dcterms:modified xsi:type="dcterms:W3CDTF">2021-11-30T00:26:09Z</dcterms:modified>
</cp:coreProperties>
</file>