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N36" i="2" l="1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<sst xmlns="http://schemas.openxmlformats.org/spreadsheetml/2006/main" count="52" uniqueCount="49">
  <si>
    <t>Management Information</t>
  </si>
  <si>
    <t>As at 29th February 2024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</si>
  <si>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</si>
  <si>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</si>
  <si>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</si>
  <si>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</si>
  <si>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</si>
  <si>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</si>
  <si>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</si>
  <si>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</si>
  <si>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</si>
  <si>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</si>
  <si>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</si>
  <si>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</si>
  <si>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</si>
  <si>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</si>
  <si>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</si>
  <si>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</si>
  <si>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</si>
  <si>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</si>
  <si>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</si>
  <si>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</si>
  <si>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</si>
  <si>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</si>
  <si>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</si>
  <si>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</si>
  <si>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</si>
  <si>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</si>
  <si>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</si>
  <si>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</si>
  <si>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</si>
  <si>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Mincier Traveller Support Service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</si>
  <si>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</si>
  <si>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</si>
  <si>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</si>
  <si>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</si>
  <si>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</si>
  <si>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</si>
  <si>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</si>
  <si>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</si>
  <si>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</si>
  <si>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</si>
  <si>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</si>
  <si>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</si>
  <si>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</si>
  <si>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rgb="FF000000"/>
        <rFont val="Arial"/>
        <family val="2"/>
      </rPr>
      <t>st</t>
    </r>
    <r>
      <rPr>
        <b/>
        <u/>
        <sz val="12"/>
        <color rgb="FF000000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</si>
  <si>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rgb="FF000000"/>
        <rFont val="Arial"/>
        <family val="2"/>
      </rPr>
      <t>nd</t>
    </r>
    <r>
      <rPr>
        <b/>
        <u/>
        <sz val="12"/>
        <color rgb="FF000000"/>
        <rFont val="Arial"/>
        <family val="2"/>
      </rPr>
      <t xml:space="preserve"> Cons</t>
    </r>
  </si>
  <si>
    <r>
      <t>1</t>
    </r>
    <r>
      <rPr>
        <b/>
        <vertAlign val="superscript"/>
        <sz val="12"/>
        <color rgb="FF000000"/>
        <rFont val="Arial"/>
        <family val="2"/>
      </rPr>
      <t>st</t>
    </r>
    <r>
      <rPr>
        <b/>
        <sz val="12"/>
        <color rgb="FF000000"/>
        <rFont val="Arial"/>
        <family val="2"/>
      </rPr>
      <t xml:space="preserve"> Cons</t>
    </r>
  </si>
  <si>
    <r>
      <t>2</t>
    </r>
    <r>
      <rPr>
        <b/>
        <vertAlign val="superscript"/>
        <sz val="12"/>
        <color rgb="FF000000"/>
        <rFont val="Arial"/>
        <family val="2"/>
      </rPr>
      <t>nd</t>
    </r>
    <r>
      <rPr>
        <b/>
        <sz val="12"/>
        <color rgb="FF000000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</si>
</sst>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0"/>
      <color theme="1"/>
      <name val="Verdana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vertAlign val="superscript"/>
      <sz val="12"/>
      <color rgb="FF000000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E8EFE7"/>
        <bgColor rgb="FF000000"/>
      </patternFill>
    </fill>
    <fill>
      <patternFill patternType="solid">
        <fgColor rgb="FFE8E3E1"/>
        <bgColor rgb="FF000000"/>
      </patternFill>
    </fill>
    <fill>
      <patternFill patternType="solid">
        <fgColor rgb="FFEDC0B6"/>
        <bgColor rgb="FF000000"/>
      </patternFill>
    </fill>
    <fill>
      <patternFill patternType="solid">
        <fgColor rgb="FFFFE846"/>
        <bgColor rgb="FF000000"/>
      </patternFill>
    </fill>
    <fill>
      <patternFill patternType="solid">
        <fgColor rgb="FFE8EEEE"/>
        <bgColor rgb="FF000000"/>
      </patternFill>
    </fill>
    <fill>
      <patternFill patternType="solid">
        <fgColor rgb="FFF5E9DA"/>
        <bgColor rgb="FF000000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Fill="1" applyBorder="1"/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3" borderId="10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9" fillId="3" borderId="11" xfId="0" applyFont="1" applyFill="1" applyBorder="1" applyAlignment="1" applyProtection="1">
      <alignment horizontal="center" vertical="center" wrapText="1" readingOrder="1"/>
      <protection locked="0"/>
    </xf>
    <xf numFmtId="0" fontId="9" fillId="4" borderId="11" xfId="0" applyFont="1" applyFill="1" applyBorder="1" applyAlignment="1" applyProtection="1">
      <alignment horizontal="center" vertical="center" wrapText="1" readingOrder="1"/>
      <protection locked="0"/>
    </xf>
    <xf numFmtId="0" fontId="9" fillId="5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 readingOrder="1"/>
      <protection locked="0"/>
    </xf>
    <xf numFmtId="0" fontId="9" fillId="7" borderId="11" xfId="0" applyFont="1" applyFill="1" applyBorder="1" applyAlignment="1" applyProtection="1">
      <alignment horizontal="center" vertical="center" wrapText="1" readingOrder="1"/>
      <protection locked="0"/>
    </xf>
    <xf numFmtId="0" fontId="9" fillId="2" borderId="12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3" xfId="0" applyNumberFormat="1" applyFont="1" applyFill="1" applyBorder="1" applyAlignment="1">
      <alignment horizontal="right"/>
    </xf>
    <xf numFmtId="0" fontId="9" fillId="5" borderId="13" xfId="0" applyFont="1" applyFill="1" applyBorder="1" applyAlignment="1">
      <alignment horizontal="center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4%20Month%20Ends/Months%20Ends%20Summary%20Sheets%202024/Annual%20Total%20Sheet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4%20Month%20Ends/Months%20Ends%20Summary%20Sheets%202024/Monthly%20Summary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31</v>
          </cell>
          <cell r="D4">
            <v>30</v>
          </cell>
          <cell r="O4">
            <v>61</v>
          </cell>
        </row>
        <row r="5">
          <cell r="D5">
            <v>0</v>
          </cell>
          <cell r="O5">
            <v>1</v>
          </cell>
        </row>
        <row r="6">
          <cell r="D6">
            <v>4</v>
          </cell>
          <cell r="O6">
            <v>5</v>
          </cell>
        </row>
        <row r="7">
          <cell r="D7">
            <v>29</v>
          </cell>
          <cell r="O7">
            <v>45</v>
          </cell>
        </row>
        <row r="8">
          <cell r="D8">
            <v>16</v>
          </cell>
          <cell r="O8">
            <v>45</v>
          </cell>
        </row>
        <row r="10">
          <cell r="D10">
            <v>18</v>
          </cell>
          <cell r="O10">
            <v>35</v>
          </cell>
        </row>
        <row r="11">
          <cell r="D11">
            <v>154</v>
          </cell>
          <cell r="O11">
            <v>280</v>
          </cell>
        </row>
        <row r="12">
          <cell r="D12">
            <v>48</v>
          </cell>
          <cell r="O12">
            <v>101</v>
          </cell>
        </row>
        <row r="14">
          <cell r="D14">
            <v>18</v>
          </cell>
          <cell r="O14">
            <v>34</v>
          </cell>
        </row>
        <row r="15">
          <cell r="D15">
            <v>38</v>
          </cell>
          <cell r="O15">
            <v>66</v>
          </cell>
        </row>
        <row r="16">
          <cell r="D16">
            <v>59</v>
          </cell>
          <cell r="O16">
            <v>118</v>
          </cell>
        </row>
        <row r="17">
          <cell r="D17">
            <v>53</v>
          </cell>
          <cell r="O17">
            <v>98</v>
          </cell>
        </row>
        <row r="18">
          <cell r="D18">
            <v>93</v>
          </cell>
          <cell r="O18">
            <v>204</v>
          </cell>
        </row>
        <row r="19">
          <cell r="D19">
            <v>31</v>
          </cell>
          <cell r="O19">
            <v>74</v>
          </cell>
        </row>
        <row r="20">
          <cell r="D20">
            <v>16</v>
          </cell>
          <cell r="O20">
            <v>33</v>
          </cell>
        </row>
        <row r="21">
          <cell r="D21">
            <v>33</v>
          </cell>
          <cell r="O21">
            <v>68</v>
          </cell>
        </row>
        <row r="22">
          <cell r="D22">
            <v>48</v>
          </cell>
          <cell r="O22">
            <v>86</v>
          </cell>
        </row>
        <row r="23">
          <cell r="D23">
            <v>90</v>
          </cell>
          <cell r="O23">
            <v>171</v>
          </cell>
        </row>
        <row r="24">
          <cell r="D24">
            <v>32</v>
          </cell>
          <cell r="O24">
            <v>68</v>
          </cell>
        </row>
        <row r="25">
          <cell r="D25">
            <v>2</v>
          </cell>
          <cell r="O25">
            <v>5</v>
          </cell>
        </row>
        <row r="26">
          <cell r="D26">
            <v>10</v>
          </cell>
        </row>
        <row r="27">
          <cell r="D27">
            <v>13</v>
          </cell>
          <cell r="O27">
            <v>21</v>
          </cell>
        </row>
        <row r="29">
          <cell r="D29">
            <v>58</v>
          </cell>
          <cell r="O29">
            <v>114</v>
          </cell>
        </row>
        <row r="30">
          <cell r="D30">
            <v>33</v>
          </cell>
          <cell r="O30">
            <v>83</v>
          </cell>
        </row>
        <row r="31">
          <cell r="D31">
            <v>26</v>
          </cell>
          <cell r="O31">
            <v>52</v>
          </cell>
        </row>
        <row r="32">
          <cell r="D32">
            <v>30</v>
          </cell>
          <cell r="O32">
            <v>53</v>
          </cell>
        </row>
        <row r="33">
          <cell r="D33">
            <v>25</v>
          </cell>
          <cell r="O33">
            <v>48</v>
          </cell>
        </row>
        <row r="34">
          <cell r="D34">
            <v>39</v>
          </cell>
          <cell r="O34">
            <v>85</v>
          </cell>
        </row>
        <row r="35">
          <cell r="D35">
            <v>964</v>
          </cell>
          <cell r="O35">
            <v>1730</v>
          </cell>
        </row>
        <row r="36">
          <cell r="D36">
            <v>9</v>
          </cell>
          <cell r="O36">
            <v>27</v>
          </cell>
        </row>
        <row r="37">
          <cell r="D37">
            <v>36</v>
          </cell>
          <cell r="O37">
            <v>83</v>
          </cell>
        </row>
        <row r="38">
          <cell r="D38">
            <v>8</v>
          </cell>
          <cell r="O38">
            <v>19</v>
          </cell>
        </row>
        <row r="39">
          <cell r="D39">
            <v>36</v>
          </cell>
          <cell r="O39">
            <v>60</v>
          </cell>
        </row>
        <row r="40">
          <cell r="D40">
            <v>44</v>
          </cell>
          <cell r="O40">
            <v>76</v>
          </cell>
        </row>
        <row r="41">
          <cell r="D41">
            <v>35</v>
          </cell>
          <cell r="O41">
            <v>72</v>
          </cell>
        </row>
      </sheetData>
      <sheetData sheetId="3">
        <row r="4">
          <cell r="C4">
            <v>6</v>
          </cell>
          <cell r="D4">
            <v>3</v>
          </cell>
        </row>
        <row r="5">
          <cell r="D5">
            <v>0</v>
          </cell>
        </row>
        <row r="6">
          <cell r="D6">
            <v>34</v>
          </cell>
        </row>
        <row r="7">
          <cell r="D7">
            <v>18</v>
          </cell>
        </row>
        <row r="8">
          <cell r="D8">
            <v>5</v>
          </cell>
        </row>
        <row r="10">
          <cell r="D10">
            <v>24</v>
          </cell>
        </row>
        <row r="11">
          <cell r="D11">
            <v>15</v>
          </cell>
        </row>
        <row r="12">
          <cell r="D12">
            <v>7</v>
          </cell>
        </row>
        <row r="14">
          <cell r="D14">
            <v>40</v>
          </cell>
        </row>
        <row r="15">
          <cell r="D15">
            <v>12</v>
          </cell>
        </row>
        <row r="16">
          <cell r="D16">
            <v>26</v>
          </cell>
        </row>
        <row r="17">
          <cell r="D17">
            <v>16</v>
          </cell>
        </row>
        <row r="18">
          <cell r="D18">
            <v>10</v>
          </cell>
        </row>
        <row r="19">
          <cell r="D19">
            <v>11</v>
          </cell>
        </row>
        <row r="20">
          <cell r="D20">
            <v>21</v>
          </cell>
        </row>
        <row r="21">
          <cell r="D21">
            <v>19</v>
          </cell>
        </row>
        <row r="22">
          <cell r="D22">
            <v>6</v>
          </cell>
        </row>
        <row r="23">
          <cell r="D23">
            <v>25</v>
          </cell>
        </row>
        <row r="24">
          <cell r="D24">
            <v>35</v>
          </cell>
        </row>
        <row r="25">
          <cell r="D25">
            <v>0</v>
          </cell>
        </row>
        <row r="26">
          <cell r="D26">
            <v>14</v>
          </cell>
        </row>
        <row r="27">
          <cell r="D27">
            <v>17</v>
          </cell>
        </row>
        <row r="29">
          <cell r="D29">
            <v>23</v>
          </cell>
        </row>
        <row r="30">
          <cell r="D30">
            <v>15</v>
          </cell>
        </row>
        <row r="32">
          <cell r="D32">
            <v>38</v>
          </cell>
        </row>
        <row r="33">
          <cell r="D33">
            <v>30</v>
          </cell>
        </row>
        <row r="34">
          <cell r="D34">
            <v>13</v>
          </cell>
        </row>
        <row r="36">
          <cell r="D36">
            <v>26</v>
          </cell>
        </row>
        <row r="37">
          <cell r="D37">
            <v>3</v>
          </cell>
        </row>
        <row r="38">
          <cell r="D38">
            <v>13</v>
          </cell>
        </row>
        <row r="39">
          <cell r="D39">
            <v>11</v>
          </cell>
        </row>
        <row r="40">
          <cell r="D40">
            <v>5</v>
          </cell>
        </row>
        <row r="41">
          <cell r="D41">
            <v>10</v>
          </cell>
        </row>
      </sheetData>
      <sheetData sheetId="4">
        <row r="4">
          <cell r="C4">
            <v>0</v>
          </cell>
          <cell r="D4">
            <v>1</v>
          </cell>
        </row>
        <row r="5">
          <cell r="D5">
            <v>0</v>
          </cell>
        </row>
        <row r="6">
          <cell r="D6">
            <v>1</v>
          </cell>
        </row>
        <row r="7">
          <cell r="D7">
            <v>1</v>
          </cell>
        </row>
        <row r="8">
          <cell r="D8">
            <v>3</v>
          </cell>
        </row>
        <row r="10">
          <cell r="D10">
            <v>0</v>
          </cell>
        </row>
        <row r="11">
          <cell r="D11">
            <v>3</v>
          </cell>
        </row>
        <row r="12">
          <cell r="D12">
            <v>2</v>
          </cell>
        </row>
        <row r="14">
          <cell r="D14">
            <v>3</v>
          </cell>
        </row>
        <row r="15">
          <cell r="D15">
            <v>2</v>
          </cell>
        </row>
        <row r="16">
          <cell r="D16">
            <v>32</v>
          </cell>
        </row>
        <row r="17">
          <cell r="D17">
            <v>4</v>
          </cell>
        </row>
        <row r="18">
          <cell r="D18">
            <v>0</v>
          </cell>
        </row>
        <row r="19">
          <cell r="D19">
            <v>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6</v>
          </cell>
        </row>
        <row r="24">
          <cell r="D24">
            <v>2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2</v>
          </cell>
        </row>
        <row r="31">
          <cell r="D31">
            <v>15</v>
          </cell>
        </row>
        <row r="32">
          <cell r="D32">
            <v>4</v>
          </cell>
        </row>
        <row r="33">
          <cell r="D33">
            <v>7</v>
          </cell>
        </row>
        <row r="34">
          <cell r="D34">
            <v>3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5</v>
          </cell>
        </row>
        <row r="40">
          <cell r="D40">
            <v>1</v>
          </cell>
        </row>
        <row r="41">
          <cell r="D41">
            <v>6</v>
          </cell>
        </row>
      </sheetData>
      <sheetData sheetId="5">
        <row r="4">
          <cell r="C4">
            <v>12</v>
          </cell>
          <cell r="D4">
            <v>13</v>
          </cell>
        </row>
        <row r="5">
          <cell r="D5">
            <v>0</v>
          </cell>
        </row>
        <row r="6">
          <cell r="D6">
            <v>32</v>
          </cell>
        </row>
        <row r="7">
          <cell r="D7">
            <v>58</v>
          </cell>
        </row>
        <row r="8">
          <cell r="D8">
            <v>18</v>
          </cell>
        </row>
        <row r="10">
          <cell r="D10">
            <v>50</v>
          </cell>
        </row>
        <row r="11">
          <cell r="D11">
            <v>54</v>
          </cell>
        </row>
        <row r="12">
          <cell r="D12">
            <v>24</v>
          </cell>
        </row>
        <row r="14">
          <cell r="D14">
            <v>45</v>
          </cell>
        </row>
        <row r="15">
          <cell r="D15">
            <v>15</v>
          </cell>
        </row>
        <row r="16">
          <cell r="D16">
            <v>55</v>
          </cell>
        </row>
        <row r="17">
          <cell r="D17">
            <v>45</v>
          </cell>
        </row>
        <row r="18">
          <cell r="D18">
            <v>12</v>
          </cell>
        </row>
        <row r="19">
          <cell r="D19">
            <v>58</v>
          </cell>
        </row>
        <row r="20">
          <cell r="D20">
            <v>23</v>
          </cell>
        </row>
        <row r="21">
          <cell r="D21">
            <v>27</v>
          </cell>
        </row>
        <row r="22">
          <cell r="D22">
            <v>32</v>
          </cell>
        </row>
        <row r="23">
          <cell r="D23">
            <v>82</v>
          </cell>
        </row>
        <row r="24">
          <cell r="D24">
            <v>58</v>
          </cell>
        </row>
        <row r="25">
          <cell r="D25">
            <v>0</v>
          </cell>
        </row>
        <row r="26">
          <cell r="D26">
            <v>8</v>
          </cell>
        </row>
        <row r="27">
          <cell r="D27">
            <v>7</v>
          </cell>
        </row>
        <row r="29">
          <cell r="D29">
            <v>54</v>
          </cell>
        </row>
        <row r="30">
          <cell r="D30">
            <v>46</v>
          </cell>
        </row>
        <row r="31">
          <cell r="D31">
            <v>40</v>
          </cell>
        </row>
        <row r="32">
          <cell r="D32">
            <v>85</v>
          </cell>
        </row>
        <row r="33">
          <cell r="D33">
            <v>103</v>
          </cell>
        </row>
        <row r="34">
          <cell r="D34">
            <v>50</v>
          </cell>
        </row>
        <row r="36">
          <cell r="D36">
            <v>55</v>
          </cell>
        </row>
        <row r="37">
          <cell r="D37">
            <v>10</v>
          </cell>
        </row>
        <row r="38">
          <cell r="D38">
            <v>11</v>
          </cell>
        </row>
        <row r="39">
          <cell r="D39">
            <v>29</v>
          </cell>
        </row>
        <row r="40">
          <cell r="D40">
            <v>13</v>
          </cell>
        </row>
        <row r="41">
          <cell r="D41">
            <v>34</v>
          </cell>
        </row>
      </sheetData>
      <sheetData sheetId="6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7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8">
        <row r="4">
          <cell r="C4">
            <v>11</v>
          </cell>
          <cell r="D4">
            <v>13</v>
          </cell>
        </row>
        <row r="5">
          <cell r="D5">
            <v>0</v>
          </cell>
        </row>
        <row r="6">
          <cell r="D6">
            <v>12</v>
          </cell>
        </row>
        <row r="7">
          <cell r="D7">
            <v>22</v>
          </cell>
        </row>
        <row r="8">
          <cell r="D8">
            <v>16</v>
          </cell>
        </row>
        <row r="10">
          <cell r="D10">
            <v>15</v>
          </cell>
        </row>
        <row r="11">
          <cell r="D11">
            <v>47</v>
          </cell>
        </row>
        <row r="12">
          <cell r="D12">
            <v>24</v>
          </cell>
        </row>
        <row r="14">
          <cell r="D14">
            <v>1</v>
          </cell>
        </row>
        <row r="15">
          <cell r="D15">
            <v>25</v>
          </cell>
        </row>
        <row r="16">
          <cell r="D16">
            <v>22</v>
          </cell>
        </row>
        <row r="17">
          <cell r="D17">
            <v>22</v>
          </cell>
        </row>
        <row r="18">
          <cell r="D18">
            <v>122</v>
          </cell>
        </row>
        <row r="19">
          <cell r="D19">
            <v>24</v>
          </cell>
        </row>
        <row r="20">
          <cell r="D20">
            <v>3</v>
          </cell>
        </row>
        <row r="21">
          <cell r="D21">
            <v>15</v>
          </cell>
        </row>
        <row r="22">
          <cell r="D22">
            <v>11</v>
          </cell>
        </row>
        <row r="23">
          <cell r="D23">
            <v>27</v>
          </cell>
        </row>
        <row r="24">
          <cell r="D24">
            <v>6</v>
          </cell>
        </row>
        <row r="25">
          <cell r="D25">
            <v>2</v>
          </cell>
        </row>
        <row r="26">
          <cell r="D26">
            <v>7</v>
          </cell>
        </row>
        <row r="27">
          <cell r="D27">
            <v>2</v>
          </cell>
        </row>
        <row r="29">
          <cell r="D29">
            <v>15</v>
          </cell>
        </row>
        <row r="30">
          <cell r="D30">
            <v>5</v>
          </cell>
        </row>
        <row r="31">
          <cell r="D31">
            <v>3</v>
          </cell>
        </row>
        <row r="32">
          <cell r="D32">
            <v>1</v>
          </cell>
        </row>
        <row r="33">
          <cell r="D33">
            <v>13</v>
          </cell>
        </row>
        <row r="34">
          <cell r="D34">
            <v>18</v>
          </cell>
        </row>
        <row r="35">
          <cell r="D35">
            <v>80</v>
          </cell>
        </row>
        <row r="36">
          <cell r="D36">
            <v>12</v>
          </cell>
        </row>
        <row r="37">
          <cell r="D37">
            <v>17</v>
          </cell>
        </row>
        <row r="38">
          <cell r="D38">
            <v>1</v>
          </cell>
        </row>
        <row r="39">
          <cell r="D39">
            <v>9</v>
          </cell>
        </row>
        <row r="40">
          <cell r="D40">
            <v>24</v>
          </cell>
        </row>
        <row r="41">
          <cell r="D41">
            <v>27</v>
          </cell>
        </row>
      </sheetData>
      <sheetData sheetId="9">
        <row r="4">
          <cell r="C4">
            <v>1</v>
          </cell>
          <cell r="D4">
            <v>0</v>
          </cell>
        </row>
        <row r="5">
          <cell r="D5">
            <v>0</v>
          </cell>
        </row>
        <row r="6">
          <cell r="D6">
            <v>1</v>
          </cell>
        </row>
        <row r="7">
          <cell r="D7">
            <v>4</v>
          </cell>
        </row>
        <row r="8">
          <cell r="D8">
            <v>3</v>
          </cell>
        </row>
        <row r="10">
          <cell r="D10">
            <v>2</v>
          </cell>
        </row>
        <row r="11">
          <cell r="D11">
            <v>23</v>
          </cell>
        </row>
        <row r="12">
          <cell r="D12">
            <v>8</v>
          </cell>
        </row>
        <row r="14">
          <cell r="D14">
            <v>1</v>
          </cell>
        </row>
        <row r="15">
          <cell r="D15">
            <v>2</v>
          </cell>
        </row>
        <row r="16">
          <cell r="D16">
            <v>18</v>
          </cell>
        </row>
        <row r="17">
          <cell r="D17">
            <v>4</v>
          </cell>
        </row>
        <row r="18">
          <cell r="D18">
            <v>115</v>
          </cell>
        </row>
        <row r="19">
          <cell r="D19">
            <v>5</v>
          </cell>
        </row>
        <row r="20">
          <cell r="D20">
            <v>0</v>
          </cell>
        </row>
        <row r="21">
          <cell r="D21">
            <v>3</v>
          </cell>
        </row>
        <row r="22">
          <cell r="D22">
            <v>3</v>
          </cell>
        </row>
        <row r="23">
          <cell r="D23">
            <v>7</v>
          </cell>
        </row>
        <row r="24">
          <cell r="D24">
            <v>2</v>
          </cell>
        </row>
        <row r="25">
          <cell r="D25">
            <v>0</v>
          </cell>
        </row>
        <row r="26">
          <cell r="D26">
            <v>2</v>
          </cell>
        </row>
        <row r="27">
          <cell r="D27">
            <v>1</v>
          </cell>
        </row>
        <row r="29">
          <cell r="D29">
            <v>2</v>
          </cell>
        </row>
        <row r="30">
          <cell r="D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4</v>
          </cell>
        </row>
        <row r="34">
          <cell r="D34">
            <v>9</v>
          </cell>
        </row>
        <row r="35">
          <cell r="D35">
            <v>80</v>
          </cell>
        </row>
        <row r="36">
          <cell r="D36">
            <v>2</v>
          </cell>
        </row>
        <row r="37">
          <cell r="D37">
            <v>1</v>
          </cell>
        </row>
        <row r="38">
          <cell r="D38">
            <v>0</v>
          </cell>
        </row>
        <row r="39">
          <cell r="D39">
            <v>3</v>
          </cell>
        </row>
        <row r="40">
          <cell r="D40">
            <v>1</v>
          </cell>
        </row>
        <row r="41">
          <cell r="D41">
            <v>13</v>
          </cell>
        </row>
      </sheetData>
      <sheetData sheetId="10"/>
      <sheetData sheetId="11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</sheetData>
      <sheetData sheetId="12"/>
      <sheetData sheetId="13">
        <row r="4">
          <cell r="C4">
            <v>14</v>
          </cell>
          <cell r="O4">
            <v>30</v>
          </cell>
        </row>
        <row r="5">
          <cell r="O5">
            <v>0</v>
          </cell>
        </row>
        <row r="6">
          <cell r="O6">
            <v>5</v>
          </cell>
        </row>
        <row r="7">
          <cell r="O7">
            <v>17</v>
          </cell>
        </row>
        <row r="8">
          <cell r="O8">
            <v>7</v>
          </cell>
        </row>
        <row r="10">
          <cell r="O10">
            <v>5</v>
          </cell>
        </row>
        <row r="11">
          <cell r="O11">
            <v>53</v>
          </cell>
        </row>
        <row r="12">
          <cell r="O12">
            <v>39</v>
          </cell>
        </row>
        <row r="14">
          <cell r="O14">
            <v>26</v>
          </cell>
        </row>
        <row r="15">
          <cell r="O15">
            <v>32</v>
          </cell>
        </row>
        <row r="16">
          <cell r="O16">
            <v>19</v>
          </cell>
        </row>
        <row r="17">
          <cell r="O17">
            <v>39</v>
          </cell>
        </row>
        <row r="18">
          <cell r="O18">
            <v>9</v>
          </cell>
        </row>
        <row r="19">
          <cell r="O19">
            <v>14</v>
          </cell>
        </row>
        <row r="20">
          <cell r="O20">
            <v>1</v>
          </cell>
        </row>
        <row r="21">
          <cell r="O21">
            <v>40</v>
          </cell>
        </row>
        <row r="22">
          <cell r="O22">
            <v>26</v>
          </cell>
        </row>
        <row r="23">
          <cell r="O23">
            <v>83</v>
          </cell>
        </row>
        <row r="24">
          <cell r="O24">
            <v>35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8</v>
          </cell>
        </row>
        <row r="29">
          <cell r="O29">
            <v>59</v>
          </cell>
        </row>
        <row r="30">
          <cell r="O30">
            <v>35</v>
          </cell>
        </row>
        <row r="31">
          <cell r="O31">
            <v>26</v>
          </cell>
        </row>
        <row r="32">
          <cell r="O32">
            <v>23</v>
          </cell>
        </row>
        <row r="33">
          <cell r="O33">
            <v>9</v>
          </cell>
        </row>
        <row r="34">
          <cell r="O34">
            <v>6</v>
          </cell>
        </row>
        <row r="36">
          <cell r="O36">
            <v>7</v>
          </cell>
        </row>
        <row r="37">
          <cell r="O37">
            <v>38</v>
          </cell>
        </row>
        <row r="38">
          <cell r="O38">
            <v>7</v>
          </cell>
        </row>
        <row r="39">
          <cell r="O39">
            <v>21</v>
          </cell>
        </row>
        <row r="40">
          <cell r="O40">
            <v>44</v>
          </cell>
        </row>
        <row r="41">
          <cell r="O41">
            <v>18</v>
          </cell>
        </row>
      </sheetData>
      <sheetData sheetId="14">
        <row r="4">
          <cell r="C4">
            <v>0</v>
          </cell>
          <cell r="O4">
            <v>0</v>
          </cell>
        </row>
        <row r="6">
          <cell r="O6">
            <v>0</v>
          </cell>
        </row>
        <row r="7">
          <cell r="O7">
            <v>1</v>
          </cell>
        </row>
        <row r="8">
          <cell r="O8">
            <v>0</v>
          </cell>
        </row>
        <row r="10">
          <cell r="O10">
            <v>0</v>
          </cell>
        </row>
        <row r="11">
          <cell r="O11">
            <v>1</v>
          </cell>
        </row>
        <row r="12">
          <cell r="O12">
            <v>3</v>
          </cell>
        </row>
        <row r="14">
          <cell r="O14">
            <v>1</v>
          </cell>
        </row>
        <row r="15">
          <cell r="O15">
            <v>0</v>
          </cell>
        </row>
        <row r="16">
          <cell r="O16">
            <v>5</v>
          </cell>
        </row>
        <row r="17">
          <cell r="O17">
            <v>1</v>
          </cell>
        </row>
        <row r="18">
          <cell r="O18">
            <v>0</v>
          </cell>
        </row>
        <row r="19">
          <cell r="O19">
            <v>1</v>
          </cell>
        </row>
        <row r="20">
          <cell r="O20">
            <v>0</v>
          </cell>
        </row>
        <row r="21">
          <cell r="O21">
            <v>7</v>
          </cell>
        </row>
        <row r="22">
          <cell r="O22">
            <v>0</v>
          </cell>
        </row>
        <row r="23">
          <cell r="O23">
            <v>3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9">
          <cell r="O29">
            <v>3</v>
          </cell>
        </row>
        <row r="30">
          <cell r="O30">
            <v>1</v>
          </cell>
        </row>
        <row r="31">
          <cell r="O31">
            <v>1</v>
          </cell>
        </row>
        <row r="32">
          <cell r="O32">
            <v>1</v>
          </cell>
        </row>
        <row r="33">
          <cell r="O33">
            <v>0</v>
          </cell>
        </row>
        <row r="34">
          <cell r="O34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1</v>
          </cell>
        </row>
        <row r="39">
          <cell r="O39">
            <v>2</v>
          </cell>
        </row>
        <row r="40">
          <cell r="O40">
            <v>1</v>
          </cell>
        </row>
        <row r="41">
          <cell r="O41">
            <v>2</v>
          </cell>
        </row>
      </sheetData>
      <sheetData sheetId="15"/>
      <sheetData sheetId="16"/>
      <sheetData sheetId="17">
        <row r="4">
          <cell r="C4">
            <v>0</v>
          </cell>
          <cell r="O4">
            <v>0</v>
          </cell>
        </row>
        <row r="5">
          <cell r="O5">
            <v>0</v>
          </cell>
        </row>
        <row r="6">
          <cell r="O6">
            <v>2</v>
          </cell>
        </row>
        <row r="7">
          <cell r="O7">
            <v>0</v>
          </cell>
        </row>
        <row r="8">
          <cell r="O8">
            <v>0</v>
          </cell>
        </row>
        <row r="10">
          <cell r="O10">
            <v>0</v>
          </cell>
        </row>
        <row r="11">
          <cell r="O11">
            <v>1</v>
          </cell>
        </row>
        <row r="12">
          <cell r="O12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3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6">
          <cell r="O36">
            <v>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>
        <row r="32">
          <cell r="G32">
            <v>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L9" sqref="L9"/>
    </sheetView>
  </sheetViews>
  <sheetFormatPr defaultRowHeight="12.75" x14ac:dyDescent="0.2"/>
  <cols>
    <col min="1" max="1" width="24.85546875" style="5" bestFit="1" customWidth="1"/>
    <col min="2" max="2" width="17.85546875" style="5" bestFit="1" customWidth="1"/>
    <col min="3" max="4" width="16.7109375" style="5" customWidth="1"/>
    <col min="5" max="5" width="14.42578125" style="5" bestFit="1" customWidth="1"/>
    <col min="6" max="6" width="9.5703125" style="5" bestFit="1" customWidth="1"/>
    <col min="7" max="7" width="16.7109375" style="5" customWidth="1"/>
    <col min="8" max="9" width="16.140625" style="5" hidden="1" customWidth="1"/>
    <col min="10" max="10" width="12.140625" style="5" customWidth="1"/>
    <col min="11" max="11" width="12.140625" style="48" hidden="1" customWidth="1"/>
    <col min="12" max="12" width="12.140625" style="5" customWidth="1"/>
    <col min="13" max="14" width="25.85546875" style="5" customWidth="1"/>
    <col min="15" max="16384" width="9.140625" style="5"/>
  </cols>
  <sheetData>
    <row r="1" spans="1:14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21" customFormat="1" ht="18.75" customHeight="1" x14ac:dyDescent="0.2">
      <c r="A4" s="13"/>
      <c r="B4" s="14" t="s">
        <v>2</v>
      </c>
      <c r="C4" s="15" t="s">
        <v>3</v>
      </c>
      <c r="D4" s="15"/>
      <c r="E4" s="16" t="s">
        <v>45</v>
      </c>
      <c r="F4" s="16"/>
      <c r="G4" s="16"/>
      <c r="H4" s="17" t="s">
        <v>46</v>
      </c>
      <c r="I4" s="17"/>
      <c r="J4" s="18" t="s">
        <v>4</v>
      </c>
      <c r="K4" s="18"/>
      <c r="L4" s="18"/>
      <c r="M4" s="19" t="s">
        <v>5</v>
      </c>
      <c r="N4" s="20"/>
    </row>
    <row r="5" spans="1:14" s="30" customFormat="1" ht="60" customHeight="1" thickBot="1" x14ac:dyDescent="0.3">
      <c r="A5" s="22" t="s">
        <v>6</v>
      </c>
      <c r="B5" s="23"/>
      <c r="C5" s="24" t="s">
        <v>7</v>
      </c>
      <c r="D5" s="24" t="s">
        <v>8</v>
      </c>
      <c r="E5" s="25" t="s">
        <v>9</v>
      </c>
      <c r="F5" s="25" t="s">
        <v>10</v>
      </c>
      <c r="G5" s="25" t="s">
        <v>11</v>
      </c>
      <c r="H5" s="26" t="s">
        <v>9</v>
      </c>
      <c r="I5" s="26" t="s">
        <v>11</v>
      </c>
      <c r="J5" s="27" t="s">
        <v>47</v>
      </c>
      <c r="K5" s="27" t="s">
        <v>48</v>
      </c>
      <c r="L5" s="27" t="s">
        <v>10</v>
      </c>
      <c r="M5" s="28" t="s">
        <v>12</v>
      </c>
      <c r="N5" s="29" t="s">
        <v>13</v>
      </c>
    </row>
    <row r="6" spans="1:14" s="21" customFormat="1" ht="15" x14ac:dyDescent="0.2">
      <c r="A6" s="31" t="s">
        <v>14</v>
      </c>
      <c r="B6" s="32">
        <v>3.6</v>
      </c>
      <c r="C6" s="33">
        <f>'[1]Total Applications'!$D$4+'[1]Total Applications'!$D$5</f>
        <v>30</v>
      </c>
      <c r="D6" s="34">
        <f>'[1]Total Applications'!$O$4+'[1]Total Applications'!$O$5</f>
        <v>62</v>
      </c>
      <c r="E6" s="35">
        <f>MAX('[1]Waiting Times 1st Cons'!$D$4:$D$5)</f>
        <v>3</v>
      </c>
      <c r="F6" s="35">
        <f>'[1]Number Waiting Priority Apps'!$D$4+'[1]Number Waiting Priority Apps'!$D$5</f>
        <v>1</v>
      </c>
      <c r="G6" s="35">
        <f>'[1]Numbers Waiting 1st Cons'!$D$4+'[1]Numbers Waiting 1st Cons'!$D$5</f>
        <v>13</v>
      </c>
      <c r="H6" s="36">
        <f>MAX('[1]Waiting Times 2nd Cons'!$D4:$D5)</f>
        <v>0</v>
      </c>
      <c r="I6" s="36">
        <f>SUM('[1]Numbers Waiting 2nd Cons'!$D4:$D5)</f>
        <v>0</v>
      </c>
      <c r="J6" s="37">
        <f>'[1]Number of 1st Cons Apps Held'!$D$4+'[1]Number of 1st Cons Apps Held'!$D$5</f>
        <v>13</v>
      </c>
      <c r="K6" s="37">
        <f>'[1]Number of 2nd Cons Apps Held'!$D$4+'[1]Number of 2nd Cons Apps Held'!$D$5</f>
        <v>0</v>
      </c>
      <c r="L6" s="37">
        <f>'[1]Number of Priority Apps Held'!$D$4+'[1]Number of Priority Apps Held'!$D$5</f>
        <v>0</v>
      </c>
      <c r="M6" s="38">
        <f>'[1]District Court Family'!$O$4+'[1]District Court Family Appeals'!$O$4+'[1]District Court Family'!$O$5+'[1]District Court Family'!$O$5</f>
        <v>30</v>
      </c>
      <c r="N6" s="38">
        <f>'[1]CC Jud Sep &amp; Div'!$O$4+'[1]CC Jud Sep &amp; Div'!$O$5</f>
        <v>0</v>
      </c>
    </row>
    <row r="7" spans="1:14" s="21" customFormat="1" ht="15" x14ac:dyDescent="0.2">
      <c r="A7" s="31" t="s">
        <v>15</v>
      </c>
      <c r="B7" s="39">
        <v>3</v>
      </c>
      <c r="C7" s="33">
        <f>'[1]Total Applications'!$D$6</f>
        <v>4</v>
      </c>
      <c r="D7" s="33">
        <f>'[1]Total Applications'!$O$6</f>
        <v>5</v>
      </c>
      <c r="E7" s="35">
        <f>'[1]Waiting Times 1st Cons'!$D$6</f>
        <v>34</v>
      </c>
      <c r="F7" s="35">
        <f>'[1]Number Waiting Priority Apps'!$D$6</f>
        <v>1</v>
      </c>
      <c r="G7" s="35">
        <f>'[1]Numbers Waiting 1st Cons'!$D$6</f>
        <v>32</v>
      </c>
      <c r="H7" s="36">
        <f>'[1]Waiting Times 2nd Cons'!$D6</f>
        <v>0</v>
      </c>
      <c r="I7" s="36">
        <f>'[1]Numbers Waiting 2nd Cons'!$D6</f>
        <v>0</v>
      </c>
      <c r="J7" s="37">
        <f>'[1]Number of 1st Cons Apps Held'!$D$6</f>
        <v>12</v>
      </c>
      <c r="K7" s="37">
        <f>'[1]Number of 2nd Cons Apps Held'!$D$6</f>
        <v>0</v>
      </c>
      <c r="L7" s="37">
        <f>'[1]Number of Priority Apps Held'!$D$6</f>
        <v>1</v>
      </c>
      <c r="M7" s="38">
        <f>'[1]District Court Family'!$O$6+'[1]District Court Family Appeals'!$O$6</f>
        <v>5</v>
      </c>
      <c r="N7" s="38">
        <f>'[1]CC Jud Sep &amp; Div'!$O$6</f>
        <v>2</v>
      </c>
    </row>
    <row r="8" spans="1:14" s="21" customFormat="1" ht="15" x14ac:dyDescent="0.2">
      <c r="A8" s="31" t="s">
        <v>16</v>
      </c>
      <c r="B8" s="39">
        <v>3.7</v>
      </c>
      <c r="C8" s="33">
        <f>'[1]Total Applications'!$D$7</f>
        <v>29</v>
      </c>
      <c r="D8" s="33">
        <f>'[1]Total Applications'!$O$7</f>
        <v>45</v>
      </c>
      <c r="E8" s="35">
        <f>'[1]Waiting Times 1st Cons'!$D$7</f>
        <v>18</v>
      </c>
      <c r="F8" s="35">
        <f>'[1]Number Waiting Priority Apps'!$D$7</f>
        <v>1</v>
      </c>
      <c r="G8" s="35">
        <f>'[1]Numbers Waiting 1st Cons'!$D$7</f>
        <v>58</v>
      </c>
      <c r="H8" s="36">
        <f>'[1]Waiting Times 2nd Cons'!$D7</f>
        <v>0</v>
      </c>
      <c r="I8" s="36">
        <f>'[1]Numbers Waiting 2nd Cons'!$D7</f>
        <v>0</v>
      </c>
      <c r="J8" s="37">
        <f>'[1]Number of 1st Cons Apps Held'!$D$7</f>
        <v>22</v>
      </c>
      <c r="K8" s="37">
        <f>'[1]Number of 2nd Cons Apps Held'!$D$7</f>
        <v>0</v>
      </c>
      <c r="L8" s="37">
        <f>'[1]Number of Priority Apps Held'!$D$7</f>
        <v>4</v>
      </c>
      <c r="M8" s="38">
        <f>'[1]District Court Family'!$O$7+'[1]District Court Family Appeals'!$O$7</f>
        <v>18</v>
      </c>
      <c r="N8" s="38">
        <f>'[1]CC Jud Sep &amp; Div'!$O$7</f>
        <v>0</v>
      </c>
    </row>
    <row r="9" spans="1:14" s="21" customFormat="1" ht="15" x14ac:dyDescent="0.2">
      <c r="A9" s="31" t="s">
        <v>17</v>
      </c>
      <c r="B9" s="39">
        <v>1.8</v>
      </c>
      <c r="C9" s="33">
        <f>'[1]Total Applications'!$D$8</f>
        <v>16</v>
      </c>
      <c r="D9" s="33">
        <f>'[1]Total Applications'!$O$8</f>
        <v>45</v>
      </c>
      <c r="E9" s="35">
        <f>'[1]Waiting Times 1st Cons'!$D$8</f>
        <v>5</v>
      </c>
      <c r="F9" s="35">
        <f>'[1]Number Waiting Priority Apps'!$D$8</f>
        <v>3</v>
      </c>
      <c r="G9" s="35">
        <f>'[1]Numbers Waiting 1st Cons'!$D$8</f>
        <v>18</v>
      </c>
      <c r="H9" s="36">
        <f>'[1]Waiting Times 2nd Cons'!$D8</f>
        <v>0</v>
      </c>
      <c r="I9" s="36">
        <f>'[1]Numbers Waiting 2nd Cons'!$D8</f>
        <v>0</v>
      </c>
      <c r="J9" s="37">
        <f>'[1]Number of 1st Cons Apps Held'!$D$8</f>
        <v>16</v>
      </c>
      <c r="K9" s="37">
        <f>'[1]Number of 2nd Cons Apps Held'!$D$8</f>
        <v>0</v>
      </c>
      <c r="L9" s="37">
        <f>'[1]Number of Priority Apps Held'!$D$8</f>
        <v>3</v>
      </c>
      <c r="M9" s="38">
        <f>'[1]District Court Family'!$O$8+'[1]District Court Family Appeals'!$O$8</f>
        <v>7</v>
      </c>
      <c r="N9" s="38">
        <f>'[1]CC Jud Sep &amp; Div'!$O$8</f>
        <v>0</v>
      </c>
    </row>
    <row r="10" spans="1:14" s="21" customFormat="1" ht="15" x14ac:dyDescent="0.2">
      <c r="A10" s="31" t="s">
        <v>18</v>
      </c>
      <c r="B10" s="39">
        <v>2</v>
      </c>
      <c r="C10" s="33">
        <f>'[1]Total Applications'!$D$10</f>
        <v>18</v>
      </c>
      <c r="D10" s="33">
        <f>'[1]Total Applications'!$O$10</f>
        <v>35</v>
      </c>
      <c r="E10" s="35">
        <f>'[1]Waiting Times 1st Cons'!$D$10</f>
        <v>24</v>
      </c>
      <c r="F10" s="35">
        <f>'[1]Number Waiting Priority Apps'!$D$10</f>
        <v>0</v>
      </c>
      <c r="G10" s="35">
        <f>'[1]Numbers Waiting 1st Cons'!$D$10</f>
        <v>50</v>
      </c>
      <c r="H10" s="36">
        <f>'[1]Waiting Times 2nd Cons'!$D10</f>
        <v>0</v>
      </c>
      <c r="I10" s="36">
        <f>'[1]Numbers Waiting 2nd Cons'!$D10</f>
        <v>0</v>
      </c>
      <c r="J10" s="37">
        <f>'[1]Number of 1st Cons Apps Held'!$D$10</f>
        <v>15</v>
      </c>
      <c r="K10" s="37">
        <f>'[1]Number of 2nd Cons Apps Held'!$D$10</f>
        <v>0</v>
      </c>
      <c r="L10" s="37">
        <f>'[1]Number of Priority Apps Held'!$D$10</f>
        <v>2</v>
      </c>
      <c r="M10" s="38">
        <f>'[1]District Court Family'!$O$10+'[1]District Court Family Appeals'!$O$10</f>
        <v>5</v>
      </c>
      <c r="N10" s="38">
        <f>'[1]CC Jud Sep &amp; Div'!$O$10</f>
        <v>0</v>
      </c>
    </row>
    <row r="11" spans="1:14" s="21" customFormat="1" ht="15" x14ac:dyDescent="0.2">
      <c r="A11" s="31" t="s">
        <v>19</v>
      </c>
      <c r="B11" s="39">
        <v>9.6</v>
      </c>
      <c r="C11" s="33">
        <f>'[1]Total Applications'!$D$11</f>
        <v>154</v>
      </c>
      <c r="D11" s="33">
        <f>'[1]Total Applications'!$O$11</f>
        <v>280</v>
      </c>
      <c r="E11" s="35">
        <f>'[1]Waiting Times 1st Cons'!$D$11</f>
        <v>15</v>
      </c>
      <c r="F11" s="35">
        <f>'[1]Number Waiting Priority Apps'!$D$11</f>
        <v>3</v>
      </c>
      <c r="G11" s="35">
        <f>'[1]Numbers Waiting 1st Cons'!$D$11</f>
        <v>54</v>
      </c>
      <c r="H11" s="36">
        <f>'[1]Waiting Times 2nd Cons'!$D11</f>
        <v>0</v>
      </c>
      <c r="I11" s="36">
        <f>'[1]Numbers Waiting 2nd Cons'!$D11</f>
        <v>0</v>
      </c>
      <c r="J11" s="37">
        <f>'[1]Number of 1st Cons Apps Held'!$D$11</f>
        <v>47</v>
      </c>
      <c r="K11" s="37">
        <f>'[1]Number of 2nd Cons Apps Held'!$D$11</f>
        <v>0</v>
      </c>
      <c r="L11" s="37">
        <f>'[1]Number of Priority Apps Held'!$D$11</f>
        <v>23</v>
      </c>
      <c r="M11" s="38">
        <f>'[1]District Court Family'!$O$11+'[1]District Court Family Appeals'!$O$11</f>
        <v>54</v>
      </c>
      <c r="N11" s="38">
        <f>'[1]CC Jud Sep &amp; Div'!$O$11</f>
        <v>1</v>
      </c>
    </row>
    <row r="12" spans="1:14" s="21" customFormat="1" ht="15" x14ac:dyDescent="0.2">
      <c r="A12" s="31" t="s">
        <v>20</v>
      </c>
      <c r="B12" s="39">
        <v>8.3000000000000007</v>
      </c>
      <c r="C12" s="33">
        <f>'[1]Total Applications'!$D$12</f>
        <v>48</v>
      </c>
      <c r="D12" s="33">
        <f>'[1]Total Applications'!$O$12</f>
        <v>101</v>
      </c>
      <c r="E12" s="35">
        <f>'[1]Waiting Times 1st Cons'!$D$12</f>
        <v>7</v>
      </c>
      <c r="F12" s="35">
        <f>'[1]Number Waiting Priority Apps'!$D$12</f>
        <v>2</v>
      </c>
      <c r="G12" s="35">
        <f>'[1]Numbers Waiting 1st Cons'!$D$12</f>
        <v>24</v>
      </c>
      <c r="H12" s="36">
        <f>'[1]Waiting Times 2nd Cons'!$D12</f>
        <v>0</v>
      </c>
      <c r="I12" s="36">
        <f>'[1]Numbers Waiting 2nd Cons'!$D12</f>
        <v>0</v>
      </c>
      <c r="J12" s="37">
        <f>'[1]Number of 1st Cons Apps Held'!$D$12</f>
        <v>24</v>
      </c>
      <c r="K12" s="37">
        <f>'[1]Number of 2nd Cons Apps Held'!$D$12</f>
        <v>0</v>
      </c>
      <c r="L12" s="37">
        <f>'[1]Number of Priority Apps Held'!$D$12</f>
        <v>8</v>
      </c>
      <c r="M12" s="38">
        <f>'[1]District Court Family'!$O$12+'[1]District Court Family Appeals'!$O$12</f>
        <v>42</v>
      </c>
      <c r="N12" s="38">
        <f>'[1]CC Jud Sep &amp; Div'!$O$12</f>
        <v>0</v>
      </c>
    </row>
    <row r="13" spans="1:14" s="21" customFormat="1" ht="15" x14ac:dyDescent="0.2">
      <c r="A13" s="31" t="s">
        <v>21</v>
      </c>
      <c r="B13" s="39">
        <v>1</v>
      </c>
      <c r="C13" s="33">
        <f>'[1]Total Applications'!$D$14</f>
        <v>18</v>
      </c>
      <c r="D13" s="33">
        <f>'[1]Total Applications'!$O$14</f>
        <v>34</v>
      </c>
      <c r="E13" s="35">
        <f>'[1]Waiting Times 1st Cons'!$D$14</f>
        <v>40</v>
      </c>
      <c r="F13" s="35">
        <f>'[1]Number Waiting Priority Apps'!$D$14</f>
        <v>3</v>
      </c>
      <c r="G13" s="35">
        <f>'[1]Numbers Waiting 1st Cons'!$D$14</f>
        <v>45</v>
      </c>
      <c r="H13" s="36">
        <f>'[1]Waiting Times 2nd Cons'!$D14</f>
        <v>0</v>
      </c>
      <c r="I13" s="36">
        <f>'[1]Numbers Waiting 2nd Cons'!$D14</f>
        <v>0</v>
      </c>
      <c r="J13" s="37">
        <f>'[1]Number of 1st Cons Apps Held'!$D$14</f>
        <v>1</v>
      </c>
      <c r="K13" s="37">
        <f>'[1]Number of 2nd Cons Apps Held'!$D$14</f>
        <v>0</v>
      </c>
      <c r="L13" s="37">
        <f>'[1]Number of Priority Apps Held'!$D$14</f>
        <v>1</v>
      </c>
      <c r="M13" s="38">
        <f>'[1]District Court Family'!$O$14+'[1]District Court Family Appeals'!$O$14</f>
        <v>27</v>
      </c>
      <c r="N13" s="38">
        <f>'[1]CC Jud Sep &amp; Div'!$O$14</f>
        <v>0</v>
      </c>
    </row>
    <row r="14" spans="1:14" s="21" customFormat="1" ht="15" x14ac:dyDescent="0.2">
      <c r="A14" s="31" t="s">
        <v>22</v>
      </c>
      <c r="B14" s="39">
        <v>4</v>
      </c>
      <c r="C14" s="33">
        <f>'[1]Total Applications'!$D$15</f>
        <v>38</v>
      </c>
      <c r="D14" s="33">
        <f>'[1]Total Applications'!$O$15</f>
        <v>66</v>
      </c>
      <c r="E14" s="35">
        <f>'[1]Waiting Times 1st Cons'!$D$15</f>
        <v>12</v>
      </c>
      <c r="F14" s="35">
        <f>'[1]Number Waiting Priority Apps'!$D$15</f>
        <v>2</v>
      </c>
      <c r="G14" s="35">
        <f>'[1]Numbers Waiting 1st Cons'!$D$15</f>
        <v>15</v>
      </c>
      <c r="H14" s="36">
        <f>'[1]Waiting Times 2nd Cons'!$D15</f>
        <v>0</v>
      </c>
      <c r="I14" s="36">
        <f>'[1]Numbers Waiting 2nd Cons'!$D15</f>
        <v>0</v>
      </c>
      <c r="J14" s="37">
        <f>'[1]Number of 1st Cons Apps Held'!$D$15</f>
        <v>25</v>
      </c>
      <c r="K14" s="37">
        <f>'[1]Number of 2nd Cons Apps Held'!$D$15</f>
        <v>0</v>
      </c>
      <c r="L14" s="37">
        <f>'[1]Number of Priority Apps Held'!$D$15</f>
        <v>2</v>
      </c>
      <c r="M14" s="38">
        <f>'[1]District Court Family'!$O$15+'[1]District Court Family Appeals'!$O$15</f>
        <v>32</v>
      </c>
      <c r="N14" s="38">
        <f>'[1]CC Jud Sep &amp; Div'!$O$15</f>
        <v>0</v>
      </c>
    </row>
    <row r="15" spans="1:14" s="21" customFormat="1" ht="15" x14ac:dyDescent="0.2">
      <c r="A15" s="31" t="s">
        <v>23</v>
      </c>
      <c r="B15" s="39">
        <v>4</v>
      </c>
      <c r="C15" s="33">
        <f>'[1]Total Applications'!$D$16</f>
        <v>59</v>
      </c>
      <c r="D15" s="33">
        <f>'[1]Total Applications'!$O$16</f>
        <v>118</v>
      </c>
      <c r="E15" s="35">
        <f>'[1]Waiting Times 1st Cons'!$D$16</f>
        <v>26</v>
      </c>
      <c r="F15" s="35">
        <f>'[1]Number Waiting Priority Apps'!$D$16</f>
        <v>32</v>
      </c>
      <c r="G15" s="35">
        <f>'[1]Numbers Waiting 1st Cons'!$D$16</f>
        <v>55</v>
      </c>
      <c r="H15" s="36">
        <f>'[1]Waiting Times 2nd Cons'!$D16</f>
        <v>0</v>
      </c>
      <c r="I15" s="36">
        <f>'[1]Numbers Waiting 2nd Cons'!$D16</f>
        <v>0</v>
      </c>
      <c r="J15" s="37">
        <f>'[1]Number of 1st Cons Apps Held'!$D$16</f>
        <v>22</v>
      </c>
      <c r="K15" s="37">
        <f>'[1]Number of 2nd Cons Apps Held'!$D$16</f>
        <v>0</v>
      </c>
      <c r="L15" s="37">
        <f>'[1]Number of Priority Apps Held'!$D$16</f>
        <v>18</v>
      </c>
      <c r="M15" s="38">
        <f>'[1]District Court Family'!$O$16+'[1]District Court Family Appeals'!$O$16</f>
        <v>24</v>
      </c>
      <c r="N15" s="38">
        <f>'[1]CC Jud Sep &amp; Div'!$O$16</f>
        <v>0</v>
      </c>
    </row>
    <row r="16" spans="1:14" s="21" customFormat="1" ht="15" x14ac:dyDescent="0.2">
      <c r="A16" s="31" t="s">
        <v>24</v>
      </c>
      <c r="B16" s="39">
        <v>5</v>
      </c>
      <c r="C16" s="33">
        <f>'[1]Total Applications'!$D$17</f>
        <v>53</v>
      </c>
      <c r="D16" s="33">
        <f>'[1]Total Applications'!$O$17</f>
        <v>98</v>
      </c>
      <c r="E16" s="35">
        <f>'[1]Waiting Times 1st Cons'!$D$17</f>
        <v>16</v>
      </c>
      <c r="F16" s="35">
        <f>'[1]Number Waiting Priority Apps'!$D$17</f>
        <v>4</v>
      </c>
      <c r="G16" s="35">
        <f>'[1]Numbers Waiting 1st Cons'!$D$17</f>
        <v>45</v>
      </c>
      <c r="H16" s="36">
        <f>'[1]Waiting Times 2nd Cons'!$D17</f>
        <v>0</v>
      </c>
      <c r="I16" s="36">
        <f>'[1]Numbers Waiting 2nd Cons'!$D17</f>
        <v>0</v>
      </c>
      <c r="J16" s="37">
        <f>'[1]Number of 1st Cons Apps Held'!$D$17</f>
        <v>22</v>
      </c>
      <c r="K16" s="37">
        <f>'[1]Number of 2nd Cons Apps Held'!$D$17</f>
        <v>0</v>
      </c>
      <c r="L16" s="37">
        <f>'[1]Number of Priority Apps Held'!$D$17</f>
        <v>4</v>
      </c>
      <c r="M16" s="38">
        <f>'[1]District Court Family'!$O$17+'[1]District Court Family Appeals'!$O$17</f>
        <v>40</v>
      </c>
      <c r="N16" s="38">
        <f>'[1]CC Jud Sep &amp; Div'!$O$17</f>
        <v>0</v>
      </c>
    </row>
    <row r="17" spans="1:14" s="21" customFormat="1" ht="15" x14ac:dyDescent="0.2">
      <c r="A17" s="31" t="s">
        <v>25</v>
      </c>
      <c r="B17" s="39">
        <v>6</v>
      </c>
      <c r="C17" s="33">
        <f>'[1]Total Applications'!$D$18</f>
        <v>93</v>
      </c>
      <c r="D17" s="33">
        <f>'[1]Total Applications'!$O$18</f>
        <v>204</v>
      </c>
      <c r="E17" s="35">
        <f>'[1]Waiting Times 1st Cons'!$D$18</f>
        <v>10</v>
      </c>
      <c r="F17" s="35">
        <f>'[1]Number Waiting Priority Apps'!$D$18</f>
        <v>0</v>
      </c>
      <c r="G17" s="35">
        <f>'[1]Numbers Waiting 1st Cons'!$D$18</f>
        <v>12</v>
      </c>
      <c r="H17" s="36">
        <f>'[1]Waiting Times 2nd Cons'!$D18</f>
        <v>0</v>
      </c>
      <c r="I17" s="36">
        <f>'[1]Numbers Waiting 2nd Cons'!$D18</f>
        <v>0</v>
      </c>
      <c r="J17" s="37">
        <f>'[1]Number of 1st Cons Apps Held'!$D$18</f>
        <v>122</v>
      </c>
      <c r="K17" s="37">
        <f>'[1]Number of 2nd Cons Apps Held'!$D$18</f>
        <v>0</v>
      </c>
      <c r="L17" s="37">
        <f>'[1]Number of Priority Apps Held'!$D$18</f>
        <v>115</v>
      </c>
      <c r="M17" s="38">
        <f>'[1]District Court Family'!$O$18+'[1]District Court Family Appeals'!$O$18</f>
        <v>9</v>
      </c>
      <c r="N17" s="38">
        <f>'[1]CC Jud Sep &amp; Div'!$O$18</f>
        <v>0</v>
      </c>
    </row>
    <row r="18" spans="1:14" s="21" customFormat="1" ht="15" x14ac:dyDescent="0.2">
      <c r="A18" s="31" t="s">
        <v>26</v>
      </c>
      <c r="B18" s="39">
        <v>4.8</v>
      </c>
      <c r="C18" s="33">
        <f>'[1]Total Applications'!$D$19</f>
        <v>31</v>
      </c>
      <c r="D18" s="33">
        <f>'[1]Total Applications'!$O$19</f>
        <v>74</v>
      </c>
      <c r="E18" s="35">
        <f>'[1]Waiting Times 1st Cons'!$D$19</f>
        <v>11</v>
      </c>
      <c r="F18" s="35">
        <f>'[1]Number Waiting Priority Apps'!$D$19</f>
        <v>2</v>
      </c>
      <c r="G18" s="35">
        <f>'[1]Numbers Waiting 1st Cons'!$D$19</f>
        <v>58</v>
      </c>
      <c r="H18" s="36">
        <f>'[1]Waiting Times 2nd Cons'!$D19</f>
        <v>0</v>
      </c>
      <c r="I18" s="36">
        <f>'[1]Numbers Waiting 2nd Cons'!$D19</f>
        <v>0</v>
      </c>
      <c r="J18" s="37">
        <f>'[1]Number of 1st Cons Apps Held'!$D$19</f>
        <v>24</v>
      </c>
      <c r="K18" s="37">
        <f>'[1]Number of 2nd Cons Apps Held'!$D$19</f>
        <v>0</v>
      </c>
      <c r="L18" s="37">
        <f>'[1]Number of Priority Apps Held'!$D$19</f>
        <v>5</v>
      </c>
      <c r="M18" s="38">
        <f>'[1]District Court Family'!$O$19+'[1]District Court Family Appeals'!$O$19</f>
        <v>15</v>
      </c>
      <c r="N18" s="38">
        <f>'[1]CC Jud Sep &amp; Div'!$O$19</f>
        <v>0</v>
      </c>
    </row>
    <row r="19" spans="1:14" s="21" customFormat="1" ht="15" x14ac:dyDescent="0.2">
      <c r="A19" s="31" t="s">
        <v>27</v>
      </c>
      <c r="B19" s="39">
        <v>5.7</v>
      </c>
      <c r="C19" s="33">
        <f>'[1]Total Applications'!$D$20+'[1]Total Applications'!$D$21</f>
        <v>49</v>
      </c>
      <c r="D19" s="33">
        <f>'[1]Total Applications'!$O$20+'[1]Total Applications'!$O$21</f>
        <v>101</v>
      </c>
      <c r="E19" s="35">
        <f>MAX('[1]Waiting Times 1st Cons'!$D$20:$D$21)</f>
        <v>21</v>
      </c>
      <c r="F19" s="35">
        <f>'[1]Number Waiting Priority Apps'!$D$20+'[1]Number Waiting Priority Apps'!$D$21</f>
        <v>0</v>
      </c>
      <c r="G19" s="35">
        <f>'[1]Numbers Waiting 1st Cons'!$D$20+'[1]Numbers Waiting 1st Cons'!$D$21</f>
        <v>50</v>
      </c>
      <c r="H19" s="36">
        <f>MAX('[1]Waiting Times 2nd Cons'!$D20:$D21)</f>
        <v>0</v>
      </c>
      <c r="I19" s="36">
        <f>SUM('[1]Numbers Waiting 2nd Cons'!$D20:$D21)</f>
        <v>0</v>
      </c>
      <c r="J19" s="37">
        <f>'[1]Number of 1st Cons Apps Held'!$D$20+'[1]Number of 1st Cons Apps Held'!$D$21</f>
        <v>18</v>
      </c>
      <c r="K19" s="37">
        <f>'[1]Number of 2nd Cons Apps Held'!$D$20+'[1]Number of 2nd Cons Apps Held'!$D$21</f>
        <v>0</v>
      </c>
      <c r="L19" s="37">
        <f>'[1]Number of Priority Apps Held'!$D$20+'[1]Number of Priority Apps Held'!$D$21</f>
        <v>3</v>
      </c>
      <c r="M19" s="38">
        <f>'[1]District Court Family'!$O$20+'[1]District Court Family'!$O$21+'[1]District Court Family Appeals'!$O$20+'[1]District Court Family Appeals'!$O$21</f>
        <v>48</v>
      </c>
      <c r="N19" s="38">
        <f>'[1]CC Jud Sep &amp; Div'!$O$20+'[1]CC Jud Sep &amp; Div'!$O$21</f>
        <v>0</v>
      </c>
    </row>
    <row r="20" spans="1:14" s="21" customFormat="1" ht="15" x14ac:dyDescent="0.2">
      <c r="A20" s="31" t="s">
        <v>28</v>
      </c>
      <c r="B20" s="39">
        <v>3.8</v>
      </c>
      <c r="C20" s="33">
        <f>'[1]Total Applications'!$D$22</f>
        <v>48</v>
      </c>
      <c r="D20" s="33">
        <f>'[1]Total Applications'!$O$22</f>
        <v>86</v>
      </c>
      <c r="E20" s="35">
        <f>'[1]Waiting Times 1st Cons'!$D$22</f>
        <v>6</v>
      </c>
      <c r="F20" s="35">
        <f>'[1]Number Waiting Priority Apps'!$D$22</f>
        <v>0</v>
      </c>
      <c r="G20" s="35">
        <f>'[1]Numbers Waiting 1st Cons'!$D$22</f>
        <v>32</v>
      </c>
      <c r="H20" s="36">
        <f>'[1]Waiting Times 2nd Cons'!$D22</f>
        <v>0</v>
      </c>
      <c r="I20" s="36">
        <f>'[1]Numbers Waiting 2nd Cons'!$D22</f>
        <v>0</v>
      </c>
      <c r="J20" s="37">
        <f>'[1]Number of 1st Cons Apps Held'!$D$22</f>
        <v>11</v>
      </c>
      <c r="K20" s="37">
        <f>'[1]Number of 2nd Cons Apps Held'!$D$22</f>
        <v>0</v>
      </c>
      <c r="L20" s="37">
        <f>'[1]Number of Priority Apps Held'!$D$22</f>
        <v>3</v>
      </c>
      <c r="M20" s="38">
        <f>'[1]District Court Family'!$O$22+'[1]District Court Family Appeals'!$O$22</f>
        <v>26</v>
      </c>
      <c r="N20" s="38">
        <f>'[1]CC Jud Sep &amp; Div'!$O$22</f>
        <v>0</v>
      </c>
    </row>
    <row r="21" spans="1:14" s="21" customFormat="1" ht="15" x14ac:dyDescent="0.2">
      <c r="A21" s="31" t="s">
        <v>29</v>
      </c>
      <c r="B21" s="39">
        <v>4.8</v>
      </c>
      <c r="C21" s="33">
        <f>'[1]Total Applications'!$D$23</f>
        <v>90</v>
      </c>
      <c r="D21" s="33">
        <f>'[1]Total Applications'!$O$23</f>
        <v>171</v>
      </c>
      <c r="E21" s="35">
        <f>'[1]Waiting Times 1st Cons'!$D$23</f>
        <v>25</v>
      </c>
      <c r="F21" s="35">
        <f>'[1]Number Waiting Priority Apps'!$D$23</f>
        <v>6</v>
      </c>
      <c r="G21" s="35">
        <f>'[1]Numbers Waiting 1st Cons'!$D$23</f>
        <v>82</v>
      </c>
      <c r="H21" s="36">
        <f>'[1]Waiting Times 2nd Cons'!$D23</f>
        <v>0</v>
      </c>
      <c r="I21" s="36">
        <f>'[1]Numbers Waiting 2nd Cons'!$D23</f>
        <v>0</v>
      </c>
      <c r="J21" s="37">
        <f>'[1]Number of 1st Cons Apps Held'!$D$23</f>
        <v>27</v>
      </c>
      <c r="K21" s="37">
        <f>'[1]Number of 2nd Cons Apps Held'!$D$23</f>
        <v>0</v>
      </c>
      <c r="L21" s="37">
        <f>'[1]Number of Priority Apps Held'!$D$23</f>
        <v>7</v>
      </c>
      <c r="M21" s="38">
        <f>'[1]District Court Family'!$O$23+'[1]District Court Family Appeals'!$O$23</f>
        <v>86</v>
      </c>
      <c r="N21" s="38">
        <f>'[1]CC Jud Sep &amp; Div'!$O$23</f>
        <v>3</v>
      </c>
    </row>
    <row r="22" spans="1:14" s="21" customFormat="1" ht="15" x14ac:dyDescent="0.2">
      <c r="A22" s="31" t="s">
        <v>30</v>
      </c>
      <c r="B22" s="39">
        <v>1.8</v>
      </c>
      <c r="C22" s="33">
        <f>'[1]Total Applications'!$D$24</f>
        <v>32</v>
      </c>
      <c r="D22" s="33">
        <f>'[1]Total Applications'!$O$24</f>
        <v>68</v>
      </c>
      <c r="E22" s="35">
        <f>'[1]Waiting Times 1st Cons'!$D$24</f>
        <v>35</v>
      </c>
      <c r="F22" s="35">
        <f>'[1]Number Waiting Priority Apps'!$D$24</f>
        <v>2</v>
      </c>
      <c r="G22" s="35">
        <f>'[1]Numbers Waiting 1st Cons'!$D$24</f>
        <v>58</v>
      </c>
      <c r="H22" s="36">
        <f>'[1]Waiting Times 2nd Cons'!$D24</f>
        <v>0</v>
      </c>
      <c r="I22" s="36">
        <f>'[1]Numbers Waiting 2nd Cons'!$D24</f>
        <v>0</v>
      </c>
      <c r="J22" s="37">
        <f>'[1]Number of 1st Cons Apps Held'!$D$24</f>
        <v>6</v>
      </c>
      <c r="K22" s="37">
        <f>'[1]Number of 2nd Cons Apps Held'!$D$24</f>
        <v>0</v>
      </c>
      <c r="L22" s="37">
        <f>'[1]Number of Priority Apps Held'!$D$24</f>
        <v>2</v>
      </c>
      <c r="M22" s="38">
        <f>'[1]District Court Family'!$O$24+'[1]District Court Family Appeals'!$O$24</f>
        <v>35</v>
      </c>
      <c r="N22" s="38">
        <f>'[1]CC Jud Sep &amp; Div'!$O$24</f>
        <v>0</v>
      </c>
    </row>
    <row r="23" spans="1:14" s="21" customFormat="1" ht="30" x14ac:dyDescent="0.2">
      <c r="A23" s="31" t="s">
        <v>31</v>
      </c>
      <c r="B23" s="39">
        <v>1</v>
      </c>
      <c r="C23" s="40">
        <f>'[1]Total Applications'!$D$25</f>
        <v>2</v>
      </c>
      <c r="D23" s="40">
        <f>'[1]Total Applications'!$O$25</f>
        <v>5</v>
      </c>
      <c r="E23" s="41">
        <f>'[1]Waiting Times 1st Cons'!$D$25</f>
        <v>0</v>
      </c>
      <c r="F23" s="41">
        <f>'[1]Number Waiting Priority Apps'!$D$25</f>
        <v>0</v>
      </c>
      <c r="G23" s="41">
        <f>'[1]Numbers Waiting 1st Cons'!$D$25</f>
        <v>0</v>
      </c>
      <c r="H23" s="42"/>
      <c r="I23" s="42"/>
      <c r="J23" s="43">
        <f>'[1]Number of 1st Cons Apps Held'!$D$25</f>
        <v>2</v>
      </c>
      <c r="K23" s="43">
        <f>'[1]Number of 2nd Cons Apps Held'!$D$25</f>
        <v>0</v>
      </c>
      <c r="L23" s="43">
        <f>'[1]Number of Priority Apps Held'!$D$25</f>
        <v>0</v>
      </c>
      <c r="M23" s="44">
        <f>'[1]District Court Family'!$O$25+'[1]District Court Family Appeals'!$O$25</f>
        <v>0</v>
      </c>
      <c r="N23" s="44">
        <f>'[1]CC Jud Sep &amp; Div'!$O$25</f>
        <v>0</v>
      </c>
    </row>
    <row r="24" spans="1:14" s="21" customFormat="1" ht="15" x14ac:dyDescent="0.2">
      <c r="A24" s="31" t="s">
        <v>32</v>
      </c>
      <c r="B24" s="39">
        <v>2.8</v>
      </c>
      <c r="C24" s="33">
        <f>'[1]Total Applications'!$D$26+'[1]Total Applications'!$D$27</f>
        <v>23</v>
      </c>
      <c r="D24" s="33">
        <f>'[1]Total Applications'!$O$27</f>
        <v>21</v>
      </c>
      <c r="E24" s="35">
        <f>MAX('[1]Waiting Times 1st Cons'!$D$26:$D$27)</f>
        <v>17</v>
      </c>
      <c r="F24" s="35">
        <f>'[1]Number Waiting Priority Apps'!$D$26+'[1]Number Waiting Priority Apps'!$D$27</f>
        <v>0</v>
      </c>
      <c r="G24" s="35">
        <f>'[1]Numbers Waiting 1st Cons'!$D$26+'[1]Numbers Waiting 1st Cons'!$D$27</f>
        <v>15</v>
      </c>
      <c r="H24" s="36">
        <f>MAX('[1]Waiting Times 2nd Cons'!$D25:$D26)</f>
        <v>0</v>
      </c>
      <c r="I24" s="36">
        <f>SUM('[1]Numbers Waiting 2nd Cons'!$D25:$D26)</f>
        <v>0</v>
      </c>
      <c r="J24" s="37">
        <f>'[1]Number of 1st Cons Apps Held'!$D$26+'[1]Number of 1st Cons Apps Held'!$D$27</f>
        <v>9</v>
      </c>
      <c r="K24" s="37">
        <f>'[1]Number of 2nd Cons Apps Held'!$D$26+'[1]Number of 2nd Cons Apps Held'!$D$27</f>
        <v>0</v>
      </c>
      <c r="L24" s="37">
        <f>'[1]Number of Priority Apps Held'!$D$26+'[1]Number of Priority Apps Held'!$D$27</f>
        <v>3</v>
      </c>
      <c r="M24" s="38">
        <f>'[1]District Court Family'!$O$26+'[1]District Court Family'!$O$27+'[1]District Court Family Appeals'!$O$26+'[1]District Court Family Appeals'!$O$27</f>
        <v>8</v>
      </c>
      <c r="N24" s="38">
        <f>'[1]CC Jud Sep &amp; Div'!$O$26+'[1]CC Jud Sep &amp; Div'!$O$27</f>
        <v>0</v>
      </c>
    </row>
    <row r="25" spans="1:14" s="21" customFormat="1" ht="15.75" customHeight="1" x14ac:dyDescent="0.2">
      <c r="A25" s="31" t="s">
        <v>33</v>
      </c>
      <c r="B25" s="39">
        <v>3</v>
      </c>
      <c r="C25" s="33">
        <f>'[1]Total Applications'!$D$29</f>
        <v>58</v>
      </c>
      <c r="D25" s="33">
        <f>'[1]Total Applications'!$O$29</f>
        <v>114</v>
      </c>
      <c r="E25" s="35">
        <f>'[1]Waiting Times 1st Cons'!$D$29</f>
        <v>23</v>
      </c>
      <c r="F25" s="35">
        <f>'[1]Number Waiting Priority Apps'!$D$29</f>
        <v>0</v>
      </c>
      <c r="G25" s="35">
        <f>'[1]Numbers Waiting 1st Cons'!$D$29</f>
        <v>54</v>
      </c>
      <c r="H25" s="36">
        <f>'[1]Waiting Times 2nd Cons'!$D28</f>
        <v>0</v>
      </c>
      <c r="I25" s="36">
        <f>'[1]Numbers Waiting 2nd Cons'!$D28</f>
        <v>0</v>
      </c>
      <c r="J25" s="37">
        <f>'[1]Number of 1st Cons Apps Held'!$D$29</f>
        <v>15</v>
      </c>
      <c r="K25" s="37">
        <f>'[1]Number of 2nd Cons Apps Held'!$D$29</f>
        <v>0</v>
      </c>
      <c r="L25" s="37">
        <f>'[1]Number of Priority Apps Held'!$D$29</f>
        <v>2</v>
      </c>
      <c r="M25" s="38">
        <f>'[1]District Court Family'!$O$29+'[1]District Court Family Appeals'!$O$29</f>
        <v>62</v>
      </c>
      <c r="N25" s="38">
        <f>'[1]CC Jud Sep &amp; Div'!$O$29</f>
        <v>0</v>
      </c>
    </row>
    <row r="26" spans="1:14" s="21" customFormat="1" ht="15" x14ac:dyDescent="0.2">
      <c r="A26" s="31" t="s">
        <v>34</v>
      </c>
      <c r="B26" s="39">
        <v>3</v>
      </c>
      <c r="C26" s="33">
        <f>'[1]Total Applications'!$D$30</f>
        <v>33</v>
      </c>
      <c r="D26" s="33">
        <f>'[1]Total Applications'!$O$30</f>
        <v>83</v>
      </c>
      <c r="E26" s="35">
        <f>'[1]Waiting Times 1st Cons'!$D$30</f>
        <v>15</v>
      </c>
      <c r="F26" s="35">
        <f>'[1]Number Waiting Priority Apps'!$D$30</f>
        <v>2</v>
      </c>
      <c r="G26" s="35">
        <f>'[1]Numbers Waiting 1st Cons'!$D$30</f>
        <v>46</v>
      </c>
      <c r="H26" s="36">
        <f>'[1]Waiting Times 2nd Cons'!$D29</f>
        <v>0</v>
      </c>
      <c r="I26" s="36">
        <f>'[1]Numbers Waiting 2nd Cons'!$D29</f>
        <v>0</v>
      </c>
      <c r="J26" s="37">
        <f>'[1]Number of 1st Cons Apps Held'!$D$30</f>
        <v>5</v>
      </c>
      <c r="K26" s="37">
        <f>'[1]Number of 2nd Cons Apps Held'!$D$30</f>
        <v>0</v>
      </c>
      <c r="L26" s="37">
        <f>'[1]Number of Priority Apps Held'!$D$30</f>
        <v>1</v>
      </c>
      <c r="M26" s="38">
        <f>'[1]District Court Family'!$O$30+'[1]District Court Family Appeals'!$O$30</f>
        <v>36</v>
      </c>
      <c r="N26" s="38">
        <f>'[1]CC Jud Sep &amp; Div'!$O$30</f>
        <v>0</v>
      </c>
    </row>
    <row r="27" spans="1:14" s="21" customFormat="1" ht="15" x14ac:dyDescent="0.2">
      <c r="A27" s="31" t="s">
        <v>35</v>
      </c>
      <c r="B27" s="39">
        <v>3</v>
      </c>
      <c r="C27" s="33">
        <f>'[1]Total Applications'!$D$31</f>
        <v>26</v>
      </c>
      <c r="D27" s="33">
        <f>'[1]Total Applications'!$O$31</f>
        <v>52</v>
      </c>
      <c r="E27" s="35">
        <f>[2]February!$G$32</f>
        <v>17</v>
      </c>
      <c r="F27" s="35">
        <f>'[1]Number Waiting Priority Apps'!$D$31</f>
        <v>15</v>
      </c>
      <c r="G27" s="35">
        <f>'[1]Numbers Waiting 1st Cons'!$D$31</f>
        <v>40</v>
      </c>
      <c r="H27" s="36">
        <f>'[1]Waiting Times 2nd Cons'!$D30</f>
        <v>0</v>
      </c>
      <c r="I27" s="36">
        <f>'[1]Numbers Waiting 2nd Cons'!$D30</f>
        <v>0</v>
      </c>
      <c r="J27" s="37">
        <f>'[1]Number of 1st Cons Apps Held'!$D$31</f>
        <v>3</v>
      </c>
      <c r="K27" s="37">
        <f>'[1]Number of 2nd Cons Apps Held'!$D$31</f>
        <v>0</v>
      </c>
      <c r="L27" s="37">
        <f>'[1]Number of Priority Apps Held'!$D$31</f>
        <v>1</v>
      </c>
      <c r="M27" s="38">
        <f>'[1]District Court Family'!$O$31+'[1]District Court Family Appeals'!$O$31</f>
        <v>27</v>
      </c>
      <c r="N27" s="38">
        <f>'[1]CC Jud Sep &amp; Div'!$O$31</f>
        <v>0</v>
      </c>
    </row>
    <row r="28" spans="1:14" s="21" customFormat="1" ht="15" x14ac:dyDescent="0.2">
      <c r="A28" s="31" t="s">
        <v>36</v>
      </c>
      <c r="B28" s="39">
        <v>2</v>
      </c>
      <c r="C28" s="33">
        <f>'[1]Total Applications'!$D$32</f>
        <v>30</v>
      </c>
      <c r="D28" s="33">
        <f>'[1]Total Applications'!$O$32</f>
        <v>53</v>
      </c>
      <c r="E28" s="35">
        <f>'[1]Waiting Times 1st Cons'!$D$32</f>
        <v>38</v>
      </c>
      <c r="F28" s="35">
        <f>'[1]Number Waiting Priority Apps'!$D$32</f>
        <v>4</v>
      </c>
      <c r="G28" s="35">
        <f>'[1]Numbers Waiting 1st Cons'!$D$32</f>
        <v>85</v>
      </c>
      <c r="H28" s="36">
        <f>'[1]Waiting Times 2nd Cons'!$D31</f>
        <v>0</v>
      </c>
      <c r="I28" s="36">
        <f>'[1]Numbers Waiting 2nd Cons'!$D31</f>
        <v>0</v>
      </c>
      <c r="J28" s="37">
        <f>'[1]Number of 1st Cons Apps Held'!$D$32</f>
        <v>1</v>
      </c>
      <c r="K28" s="37">
        <f>'[1]Number of 2nd Cons Apps Held'!$D$32</f>
        <v>0</v>
      </c>
      <c r="L28" s="37">
        <f>'[1]Number of Priority Apps Held'!$D$32</f>
        <v>1</v>
      </c>
      <c r="M28" s="38">
        <f>'[1]District Court Family'!$O$32+'[1]District Court Family Appeals'!$O$32</f>
        <v>24</v>
      </c>
      <c r="N28" s="38">
        <f>'[1]CC Jud Sep &amp; Div'!$O$32</f>
        <v>0</v>
      </c>
    </row>
    <row r="29" spans="1:14" s="21" customFormat="1" ht="15" x14ac:dyDescent="0.2">
      <c r="A29" s="31" t="s">
        <v>37</v>
      </c>
      <c r="B29" s="39">
        <v>1.8</v>
      </c>
      <c r="C29" s="33">
        <f>'[1]Total Applications'!$D$33</f>
        <v>25</v>
      </c>
      <c r="D29" s="33">
        <f>'[1]Total Applications'!$O$33</f>
        <v>48</v>
      </c>
      <c r="E29" s="35">
        <f>'[1]Waiting Times 1st Cons'!$D$33</f>
        <v>30</v>
      </c>
      <c r="F29" s="35">
        <f>'[1]Number Waiting Priority Apps'!$D$33</f>
        <v>7</v>
      </c>
      <c r="G29" s="35">
        <f>'[1]Numbers Waiting 1st Cons'!$D$33</f>
        <v>103</v>
      </c>
      <c r="H29" s="36">
        <f>'[1]Waiting Times 2nd Cons'!$D32</f>
        <v>0</v>
      </c>
      <c r="I29" s="36">
        <f>'[1]Numbers Waiting 2nd Cons'!$D32</f>
        <v>0</v>
      </c>
      <c r="J29" s="37">
        <f>'[1]Number of 1st Cons Apps Held'!$D$33</f>
        <v>13</v>
      </c>
      <c r="K29" s="37">
        <f>'[1]Number of 2nd Cons Apps Held'!$D$33</f>
        <v>0</v>
      </c>
      <c r="L29" s="37">
        <f>'[1]Number of Priority Apps Held'!$D$33</f>
        <v>4</v>
      </c>
      <c r="M29" s="38">
        <f>'[1]District Court Family'!$O$33+'[1]District Court Family Appeals'!$O$33</f>
        <v>9</v>
      </c>
      <c r="N29" s="38">
        <f>'[1]CC Jud Sep &amp; Div'!$O$33</f>
        <v>0</v>
      </c>
    </row>
    <row r="30" spans="1:14" s="21" customFormat="1" ht="15" x14ac:dyDescent="0.2">
      <c r="A30" s="31" t="s">
        <v>38</v>
      </c>
      <c r="B30" s="39">
        <f>4.8+9.4</f>
        <v>14.2</v>
      </c>
      <c r="C30" s="33">
        <f>'[1]Total Applications'!$D$34+'[1]Total Applications'!$D$35</f>
        <v>1003</v>
      </c>
      <c r="D30" s="33">
        <f>'[1]Total Applications'!$O$34+'[1]Total Applications'!$O$35</f>
        <v>1815</v>
      </c>
      <c r="E30" s="35">
        <f>'[1]Waiting Times 1st Cons'!$D$34</f>
        <v>13</v>
      </c>
      <c r="F30" s="35">
        <f>'[1]Number Waiting Priority Apps'!$D$34</f>
        <v>3</v>
      </c>
      <c r="G30" s="35">
        <f>'[1]Numbers Waiting 1st Cons'!$D$34</f>
        <v>50</v>
      </c>
      <c r="H30" s="36">
        <f>'[1]Waiting Times 2nd Cons'!$D33</f>
        <v>0</v>
      </c>
      <c r="I30" s="36">
        <f>'[1]Numbers Waiting 2nd Cons'!$D33</f>
        <v>0</v>
      </c>
      <c r="J30" s="37">
        <f>'[1]Number of 1st Cons Apps Held'!$D$34+'[1]Number of 1st Cons Apps Held'!$D$35</f>
        <v>98</v>
      </c>
      <c r="K30" s="37">
        <f>'[1]Number of 2nd Cons Apps Held'!$D$34+'[1]Number of 2nd Cons Apps Held'!$D$35</f>
        <v>0</v>
      </c>
      <c r="L30" s="37">
        <f>'[1]Number of Priority Apps Held'!$D$34+'[1]Number of Priority Apps Held'!$D$35</f>
        <v>89</v>
      </c>
      <c r="M30" s="38">
        <f>'[1]District Court Family'!$O$34+'[1]District Court Family Appeals'!$O$34</f>
        <v>6</v>
      </c>
      <c r="N30" s="38">
        <f>'[1]CC Jud Sep &amp; Div'!$O$34</f>
        <v>0</v>
      </c>
    </row>
    <row r="31" spans="1:14" s="21" customFormat="1" ht="15" x14ac:dyDescent="0.2">
      <c r="A31" s="31" t="s">
        <v>39</v>
      </c>
      <c r="B31" s="39">
        <v>2.8</v>
      </c>
      <c r="C31" s="33">
        <f>'[1]Total Applications'!$D$36</f>
        <v>9</v>
      </c>
      <c r="D31" s="33">
        <f>'[1]Total Applications'!$O$36</f>
        <v>27</v>
      </c>
      <c r="E31" s="35">
        <f>'[1]Waiting Times 1st Cons'!$D$36</f>
        <v>26</v>
      </c>
      <c r="F31" s="35">
        <f>'[1]Number Waiting Priority Apps'!$D$36</f>
        <v>1</v>
      </c>
      <c r="G31" s="35">
        <f>'[1]Numbers Waiting 1st Cons'!$D$36</f>
        <v>55</v>
      </c>
      <c r="H31" s="36">
        <f>'[1]Waiting Times 2nd Cons'!$D35</f>
        <v>0</v>
      </c>
      <c r="I31" s="36">
        <f>'[1]Numbers Waiting 2nd Cons'!$D35</f>
        <v>0</v>
      </c>
      <c r="J31" s="37">
        <f>'[1]Number of 1st Cons Apps Held'!$D$36</f>
        <v>12</v>
      </c>
      <c r="K31" s="37">
        <f>'[1]Number of 2nd Cons Apps Held'!$D$36</f>
        <v>0</v>
      </c>
      <c r="L31" s="37">
        <f>'[1]Number of Priority Apps Held'!$D$36</f>
        <v>2</v>
      </c>
      <c r="M31" s="38">
        <f>'[1]District Court Family'!$O$36+'[1]District Court Family Appeals'!$O$36</f>
        <v>7</v>
      </c>
      <c r="N31" s="38">
        <f>'[1]CC Jud Sep &amp; Div'!$O$36</f>
        <v>5</v>
      </c>
    </row>
    <row r="32" spans="1:14" s="21" customFormat="1" ht="15" x14ac:dyDescent="0.2">
      <c r="A32" s="31" t="s">
        <v>40</v>
      </c>
      <c r="B32" s="39">
        <v>5</v>
      </c>
      <c r="C32" s="33">
        <f>'[1]Total Applications'!$D$37</f>
        <v>36</v>
      </c>
      <c r="D32" s="33">
        <f>'[1]Total Applications'!$O$37</f>
        <v>83</v>
      </c>
      <c r="E32" s="35">
        <f>'[1]Waiting Times 1st Cons'!$D$37</f>
        <v>3</v>
      </c>
      <c r="F32" s="35">
        <f>'[1]Number Waiting Priority Apps'!$D$37</f>
        <v>1</v>
      </c>
      <c r="G32" s="35">
        <f>'[1]Numbers Waiting 1st Cons'!$D$37</f>
        <v>10</v>
      </c>
      <c r="H32" s="36">
        <f>'[1]Waiting Times 2nd Cons'!$D36</f>
        <v>0</v>
      </c>
      <c r="I32" s="36">
        <f>'[1]Numbers Waiting 2nd Cons'!$D36</f>
        <v>0</v>
      </c>
      <c r="J32" s="37">
        <f>'[1]Number of 1st Cons Apps Held'!$D$37</f>
        <v>17</v>
      </c>
      <c r="K32" s="37">
        <f>'[1]Number of 2nd Cons Apps Held'!$D$37</f>
        <v>0</v>
      </c>
      <c r="L32" s="37">
        <f>'[1]Number of Priority Apps Held'!$D$37</f>
        <v>1</v>
      </c>
      <c r="M32" s="38">
        <f>'[1]District Court Family'!$O$37+'[1]District Court Family Appeals'!$O$37</f>
        <v>38</v>
      </c>
      <c r="N32" s="38">
        <f>'[1]CC Jud Sep &amp; Div'!$O$37</f>
        <v>0</v>
      </c>
    </row>
    <row r="33" spans="1:14" s="21" customFormat="1" ht="15" x14ac:dyDescent="0.2">
      <c r="A33" s="31" t="s">
        <v>41</v>
      </c>
      <c r="B33" s="39">
        <v>2</v>
      </c>
      <c r="C33" s="33">
        <f>'[1]Total Applications'!$D$38</f>
        <v>8</v>
      </c>
      <c r="D33" s="33">
        <f>'[1]Total Applications'!$O$38</f>
        <v>19</v>
      </c>
      <c r="E33" s="35">
        <f>'[1]Waiting Times 1st Cons'!$D$38</f>
        <v>13</v>
      </c>
      <c r="F33" s="35">
        <f>'[1]Number Waiting Priority Apps'!$D$38</f>
        <v>1</v>
      </c>
      <c r="G33" s="35">
        <f>'[1]Numbers Waiting 1st Cons'!$D$38</f>
        <v>11</v>
      </c>
      <c r="H33" s="36">
        <f>'[1]Waiting Times 2nd Cons'!$D37</f>
        <v>0</v>
      </c>
      <c r="I33" s="36">
        <f>'[1]Numbers Waiting 2nd Cons'!$D37</f>
        <v>0</v>
      </c>
      <c r="J33" s="37">
        <f>'[1]Number of 1st Cons Apps Held'!$D$38</f>
        <v>1</v>
      </c>
      <c r="K33" s="37">
        <f>'[1]Number of 2nd Cons Apps Held'!$D$38</f>
        <v>0</v>
      </c>
      <c r="L33" s="37">
        <f>'[1]Number of Priority Apps Held'!$D$38</f>
        <v>0</v>
      </c>
      <c r="M33" s="38">
        <f>'[1]District Court Family'!$O$38+'[1]District Court Family Appeals'!$O$38</f>
        <v>8</v>
      </c>
      <c r="N33" s="38">
        <f>'[1]CC Jud Sep &amp; Div'!$O$38</f>
        <v>0</v>
      </c>
    </row>
    <row r="34" spans="1:14" s="21" customFormat="1" ht="15" x14ac:dyDescent="0.2">
      <c r="A34" s="31" t="s">
        <v>42</v>
      </c>
      <c r="B34" s="39">
        <v>2.6</v>
      </c>
      <c r="C34" s="33">
        <f>'[1]Total Applications'!$D$39</f>
        <v>36</v>
      </c>
      <c r="D34" s="33">
        <f>'[1]Total Applications'!$O$39</f>
        <v>60</v>
      </c>
      <c r="E34" s="35">
        <f>'[1]Waiting Times 1st Cons'!$D$39</f>
        <v>11</v>
      </c>
      <c r="F34" s="35">
        <f>'[1]Number Waiting Priority Apps'!$D$39</f>
        <v>5</v>
      </c>
      <c r="G34" s="35">
        <f>'[1]Numbers Waiting 1st Cons'!$D$39</f>
        <v>29</v>
      </c>
      <c r="H34" s="36">
        <f>'[1]Waiting Times 2nd Cons'!$D38</f>
        <v>0</v>
      </c>
      <c r="I34" s="36">
        <f>'[1]Numbers Waiting 2nd Cons'!$D38</f>
        <v>0</v>
      </c>
      <c r="J34" s="37">
        <f>'[1]Number of 1st Cons Apps Held'!$D$39</f>
        <v>9</v>
      </c>
      <c r="K34" s="37">
        <f>'[1]Number of 2nd Cons Apps Held'!$D$39</f>
        <v>0</v>
      </c>
      <c r="L34" s="37">
        <f>'[1]Number of Priority Apps Held'!$D$39</f>
        <v>3</v>
      </c>
      <c r="M34" s="38">
        <f>'[1]District Court Family'!$O$39+'[1]District Court Family Appeals'!$O$39</f>
        <v>23</v>
      </c>
      <c r="N34" s="38">
        <f>'[1]CC Jud Sep &amp; Div'!$O$39</f>
        <v>0</v>
      </c>
    </row>
    <row r="35" spans="1:14" s="21" customFormat="1" ht="15" x14ac:dyDescent="0.2">
      <c r="A35" s="31" t="s">
        <v>43</v>
      </c>
      <c r="B35" s="39">
        <v>3.8</v>
      </c>
      <c r="C35" s="33">
        <f>'[1]Total Applications'!$D$40</f>
        <v>44</v>
      </c>
      <c r="D35" s="33">
        <f>'[1]Total Applications'!$O$40</f>
        <v>76</v>
      </c>
      <c r="E35" s="35">
        <f>'[1]Waiting Times 1st Cons'!$D$40</f>
        <v>5</v>
      </c>
      <c r="F35" s="35">
        <f>'[1]Number Waiting Priority Apps'!$D$40</f>
        <v>1</v>
      </c>
      <c r="G35" s="35">
        <f>'[1]Numbers Waiting 1st Cons'!$D$40</f>
        <v>13</v>
      </c>
      <c r="H35" s="36">
        <f>'[1]Waiting Times 2nd Cons'!$D39</f>
        <v>0</v>
      </c>
      <c r="I35" s="36">
        <f>'[1]Numbers Waiting 2nd Cons'!$D39</f>
        <v>0</v>
      </c>
      <c r="J35" s="37">
        <f>'[1]Number of 1st Cons Apps Held'!$D$40</f>
        <v>24</v>
      </c>
      <c r="K35" s="37">
        <f>'[1]Number of 2nd Cons Apps Held'!$D$40</f>
        <v>0</v>
      </c>
      <c r="L35" s="37">
        <f>'[1]Number of Priority Apps Held'!$D$40</f>
        <v>1</v>
      </c>
      <c r="M35" s="38">
        <f>'[1]District Court Family'!$O$40+'[1]District Court Family Appeals'!$O$40</f>
        <v>45</v>
      </c>
      <c r="N35" s="38">
        <f>'[1]CC Jud Sep &amp; Div'!$O$40</f>
        <v>0</v>
      </c>
    </row>
    <row r="36" spans="1:14" s="21" customFormat="1" ht="15.75" thickBot="1" x14ac:dyDescent="0.25">
      <c r="A36" s="45" t="s">
        <v>44</v>
      </c>
      <c r="B36" s="46">
        <v>4.5999999999999996</v>
      </c>
      <c r="C36" s="33">
        <f>'[1]Total Applications'!$D$41</f>
        <v>35</v>
      </c>
      <c r="D36" s="33">
        <f>'[1]Total Applications'!$O$41</f>
        <v>72</v>
      </c>
      <c r="E36" s="35">
        <f>'[1]Waiting Times 1st Cons'!$D$41</f>
        <v>10</v>
      </c>
      <c r="F36" s="35">
        <f>'[1]Number Waiting Priority Apps'!$D$41</f>
        <v>6</v>
      </c>
      <c r="G36" s="35">
        <f>'[1]Numbers Waiting 1st Cons'!$D$41</f>
        <v>34</v>
      </c>
      <c r="H36" s="47">
        <f>'[1]Waiting Times 2nd Cons'!$D40</f>
        <v>0</v>
      </c>
      <c r="I36" s="47">
        <f>'[1]Numbers Waiting 2nd Cons'!$D40</f>
        <v>0</v>
      </c>
      <c r="J36" s="37">
        <f>'[1]Number of 1st Cons Apps Held'!$D$41</f>
        <v>27</v>
      </c>
      <c r="K36" s="37">
        <f>'[1]Number of 2nd Cons Apps Held'!$D$41</f>
        <v>0</v>
      </c>
      <c r="L36" s="37">
        <f>'[1]Number of Priority Apps Held'!$D$41</f>
        <v>13</v>
      </c>
      <c r="M36" s="38">
        <f>'[1]District Court Family'!$O$41+'[1]District Court Family Appeals'!$O$41</f>
        <v>20</v>
      </c>
      <c r="N36" s="38">
        <f>'[1]CC Jud Sep &amp; Div'!$O$41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2024-03-25T10:07:50Z</dcterms:modified>
</cp:coreProperties>
</file>