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655" yWindow="300" windowWidth="23070" windowHeight="11460"/>
  </bookViews>
  <sheets>
    <sheet name="January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L35" i="1" l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L24" i="1"/>
  <c r="K24" i="1"/>
  <c r="J24" i="1"/>
  <c r="I24" i="1"/>
  <c r="H24" i="1"/>
  <c r="G24" i="1"/>
  <c r="F24" i="1"/>
  <c r="E24" i="1"/>
  <c r="D24" i="1"/>
  <c r="C24" i="1"/>
  <c r="L23" i="1"/>
  <c r="K23" i="1"/>
  <c r="J23" i="1"/>
  <c r="I23" i="1"/>
  <c r="H23" i="1"/>
  <c r="G23" i="1"/>
  <c r="F23" i="1"/>
  <c r="E23" i="1"/>
  <c r="D23" i="1"/>
  <c r="C23" i="1"/>
  <c r="L22" i="1"/>
  <c r="K22" i="1"/>
  <c r="J22" i="1"/>
  <c r="I22" i="1"/>
  <c r="H22" i="1"/>
  <c r="G22" i="1"/>
  <c r="F22" i="1"/>
  <c r="E22" i="1"/>
  <c r="D22" i="1"/>
  <c r="C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L17" i="1"/>
  <c r="K17" i="1"/>
  <c r="J17" i="1"/>
  <c r="I17" i="1"/>
  <c r="H17" i="1"/>
  <c r="G17" i="1"/>
  <c r="F17" i="1"/>
  <c r="E17" i="1"/>
  <c r="D17" i="1"/>
  <c r="C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I13" i="1"/>
  <c r="H13" i="1"/>
  <c r="G13" i="1"/>
  <c r="F13" i="1"/>
  <c r="E13" i="1"/>
  <c r="D13" i="1"/>
  <c r="C13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L9" i="1"/>
  <c r="K9" i="1"/>
  <c r="J9" i="1"/>
  <c r="I9" i="1"/>
  <c r="H9" i="1"/>
  <c r="G9" i="1"/>
  <c r="F9" i="1"/>
  <c r="E9" i="1"/>
  <c r="D9" i="1"/>
  <c r="C9" i="1"/>
  <c r="L8" i="1"/>
  <c r="K8" i="1"/>
  <c r="J8" i="1"/>
  <c r="I8" i="1"/>
  <c r="H8" i="1"/>
  <c r="G8" i="1"/>
  <c r="F8" i="1"/>
  <c r="E8" i="1"/>
  <c r="D8" i="1"/>
  <c r="C8" i="1"/>
  <c r="L7" i="1"/>
  <c r="K7" i="1"/>
  <c r="J7" i="1"/>
  <c r="I7" i="1"/>
  <c r="H7" i="1"/>
  <c r="G7" i="1"/>
  <c r="F7" i="1"/>
  <c r="E7" i="1"/>
  <c r="D7" i="1"/>
  <c r="C7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<sst xmlns="http://schemas.openxmlformats.org/spreadsheetml/2006/main" count="48" uniqueCount="47">
  <si>
    <t>Management Information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</si>
  <si>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</si>
  <si>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t>Appointments Held YTD</t>
  </si>
  <si>
    <t>Law Centre</t>
  </si>
  <si>
    <t>YTD</t>
  </si>
  <si>
    <t>Max Waiting Time (wks)</t>
  </si>
  <si>
    <t>Priority</t>
  </si>
  <si>
    <t>Numbers Waiting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</si>
  <si>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</si>
  <si>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</si>
  <si>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</si>
  <si>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</si>
  <si>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</si>
  <si>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</si>
  <si>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</si>
  <si>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</si>
  <si>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</si>
  <si>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</si>
  <si>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</si>
  <si>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</si>
  <si>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</si>
  <si>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</si>
  <si>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</si>
  <si>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</si>
  <si>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</si>
  <si>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</si>
  <si>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</si>
  <si>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</si>
  <si>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</si>
  <si>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</si>
  <si>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</si>
  <si>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</si>
  <si>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</si>
  <si>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</si>
  <si>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</si>
  <si>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</si>
  <si>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</si>
  <si>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</si>
  <si>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</si>
  <si>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District Court Private Family Law</t>
  </si>
  <si>
    <t>Referrals to Private Solicitors YTD</t>
  </si>
  <si>
    <t>Number of Applications</t>
  </si>
  <si>
    <t>This Month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</si>
  <si>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</si>
  <si>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</si>
  <si>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No of solicitors</t>
  </si>
  <si>
    <t>As at 31st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</si>
</sst>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b/>
      <vertAlign val="superscript"/>
      <sz val="12"/>
      <color indexed="8"/>
      <name val="Arial"/>
      <family val="2"/>
    </font>
    <font>
      <sz val="12"/>
      <name val="Arial"/>
      <family val="2"/>
    </font>
    <font>
      <sz val="10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3" fillId="0" borderId="0"/>
  </cellStyleXfs>
  <cellXfs count="53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Border="1"/>
    <xf numFmtId="0" fontId="5" fillId="0" borderId="0" xfId="0" applyFont="1"/>
    <xf numFmtId="0" fontId="7" fillId="2" borderId="9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10" xfId="0" applyFont="1" applyFill="1" applyBorder="1" applyAlignment="1" applyProtection="1">
      <alignment horizontal="center" vertical="top" wrapText="1" readingOrder="1"/>
      <protection locked="0"/>
    </xf>
    <xf numFmtId="0" fontId="7" fillId="4" borderId="10" xfId="0" applyFont="1" applyFill="1" applyBorder="1" applyAlignment="1" applyProtection="1">
      <alignment horizontal="center" vertical="top" wrapText="1" readingOrder="1"/>
      <protection locked="0"/>
    </xf>
    <xf numFmtId="0" fontId="7" fillId="6" borderId="10" xfId="0" applyFont="1" applyFill="1" applyBorder="1" applyAlignment="1" applyProtection="1">
      <alignment horizontal="center" vertical="top" wrapText="1" readingOrder="1"/>
      <protection locked="0"/>
    </xf>
    <xf numFmtId="0" fontId="7" fillId="2" borderId="11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12" xfId="0" applyFont="1" applyFill="1" applyBorder="1" applyAlignment="1" applyProtection="1">
      <alignment horizontal="center" vertical="top" wrapText="1" readingOrder="1"/>
      <protection locked="0"/>
    </xf>
    <xf numFmtId="0" fontId="7" fillId="4" borderId="12" xfId="0" applyFont="1" applyFill="1" applyBorder="1" applyAlignment="1" applyProtection="1">
      <alignment horizontal="center" vertical="top" wrapText="1" readingOrder="1"/>
      <protection locked="0"/>
    </xf>
    <xf numFmtId="0" fontId="7" fillId="6" borderId="12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/>
    <xf numFmtId="0" fontId="6" fillId="5" borderId="7" xfId="0" applyFont="1" applyFill="1" applyBorder="1" applyAlignment="1" applyProtection="1">
      <alignment horizontal="center" vertical="center" wrapText="1" readingOrder="1"/>
      <protection locked="0"/>
    </xf>
    <xf numFmtId="0" fontId="6" fillId="2" borderId="6" xfId="0" applyFont="1" applyFill="1" applyBorder="1" applyAlignment="1" applyProtection="1">
      <alignment horizontal="center" vertical="center" wrapText="1" readingOrder="1"/>
      <protection locked="0"/>
    </xf>
    <xf numFmtId="0" fontId="6" fillId="3" borderId="7" xfId="0" applyFont="1" applyFill="1" applyBorder="1" applyAlignment="1" applyProtection="1">
      <alignment horizontal="center" vertical="center" wrapText="1" readingOrder="1"/>
      <protection locked="0"/>
    </xf>
    <xf numFmtId="0" fontId="6" fillId="4" borderId="7" xfId="0" applyFont="1" applyFill="1" applyBorder="1" applyAlignment="1" applyProtection="1">
      <alignment horizontal="center" vertical="center" wrapText="1" readingOrder="1"/>
      <protection locked="0"/>
    </xf>
    <xf numFmtId="0" fontId="6" fillId="6" borderId="7" xfId="0" applyFont="1" applyFill="1" applyBorder="1" applyAlignment="1" applyProtection="1">
      <alignment horizontal="center" vertical="center" wrapText="1" readingOrder="1"/>
      <protection locked="0"/>
    </xf>
    <xf numFmtId="0" fontId="6" fillId="6" borderId="8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6" fillId="2" borderId="7" xfId="0" applyFont="1" applyFill="1" applyBorder="1" applyAlignment="1" applyProtection="1">
      <alignment horizontal="center" vertical="center" wrapText="1" readingOrder="1"/>
      <protection locked="0"/>
    </xf>
    <xf numFmtId="0" fontId="7" fillId="2" borderId="13" xfId="0" applyFont="1" applyFill="1" applyBorder="1" applyAlignment="1" applyProtection="1">
      <alignment horizontal="right" vertical="center" wrapText="1" indent="4" readingOrder="1"/>
      <protection locked="0"/>
    </xf>
    <xf numFmtId="0" fontId="7" fillId="2" borderId="14" xfId="0" applyFont="1" applyFill="1" applyBorder="1" applyAlignment="1" applyProtection="1">
      <alignment horizontal="right" vertical="center" wrapText="1" indent="4" readingOrder="1"/>
      <protection locked="0"/>
    </xf>
    <xf numFmtId="0" fontId="7" fillId="3" borderId="15" xfId="0" applyFont="1" applyFill="1" applyBorder="1" applyAlignment="1" applyProtection="1">
      <alignment horizontal="center" vertical="top" wrapText="1" readingOrder="1"/>
      <protection locked="0"/>
    </xf>
    <xf numFmtId="0" fontId="7" fillId="4" borderId="15" xfId="0" applyFont="1" applyFill="1" applyBorder="1" applyAlignment="1" applyProtection="1">
      <alignment horizontal="center" vertical="top" wrapText="1" readingOrder="1"/>
      <protection locked="0"/>
    </xf>
    <xf numFmtId="0" fontId="7" fillId="5" borderId="15" xfId="0" applyFont="1" applyFill="1" applyBorder="1" applyAlignment="1" applyProtection="1">
      <alignment horizontal="center" wrapText="1" readingOrder="1"/>
      <protection locked="0"/>
    </xf>
    <xf numFmtId="0" fontId="8" fillId="7" borderId="15" xfId="0" applyFont="1" applyFill="1" applyBorder="1" applyAlignment="1">
      <alignment horizontal="center"/>
    </xf>
    <xf numFmtId="0" fontId="7" fillId="6" borderId="15" xfId="0" applyFont="1" applyFill="1" applyBorder="1" applyAlignment="1" applyProtection="1">
      <alignment horizontal="center" vertical="top" wrapText="1" readingOrder="1"/>
      <protection locked="0"/>
    </xf>
    <xf numFmtId="0" fontId="7" fillId="5" borderId="10" xfId="0" applyFont="1" applyFill="1" applyBorder="1" applyAlignment="1" applyProtection="1">
      <alignment horizontal="center" wrapText="1" readingOrder="1"/>
      <protection locked="0"/>
    </xf>
    <xf numFmtId="0" fontId="8" fillId="7" borderId="10" xfId="0" applyFont="1" applyFill="1" applyBorder="1" applyAlignment="1">
      <alignment horizontal="center"/>
    </xf>
    <xf numFmtId="0" fontId="12" fillId="4" borderId="10" xfId="0" applyFont="1" applyFill="1" applyBorder="1" applyAlignment="1" applyProtection="1">
      <alignment horizontal="center" vertical="top" wrapText="1" readingOrder="1"/>
      <protection locked="0"/>
    </xf>
    <xf numFmtId="0" fontId="7" fillId="5" borderId="12" xfId="0" applyFont="1" applyFill="1" applyBorder="1" applyAlignment="1" applyProtection="1">
      <alignment horizontal="center" wrapText="1" readingOrder="1"/>
      <protection locked="0"/>
    </xf>
    <xf numFmtId="0" fontId="8" fillId="7" borderId="12" xfId="0" applyFont="1" applyFill="1" applyBorder="1" applyAlignment="1">
      <alignment horizontal="center"/>
    </xf>
    <xf numFmtId="0" fontId="3" fillId="6" borderId="0" xfId="0" applyFont="1" applyFill="1" applyBorder="1" applyAlignment="1" applyProtection="1">
      <alignment horizontal="center" vertical="top" readingOrder="1"/>
      <protection locked="0"/>
    </xf>
    <xf numFmtId="0" fontId="3" fillId="6" borderId="5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3%20Month%20Ends/Months%20Ends%20Summary%20Sheets%202023/Annual%20Total%20Sheet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25</v>
          </cell>
        </row>
        <row r="5">
          <cell r="C5">
            <v>0</v>
          </cell>
        </row>
        <row r="6">
          <cell r="C6">
            <v>8</v>
          </cell>
        </row>
        <row r="7">
          <cell r="C7">
            <v>21</v>
          </cell>
        </row>
        <row r="8">
          <cell r="C8">
            <v>18</v>
          </cell>
        </row>
        <row r="10">
          <cell r="C10">
            <v>9</v>
          </cell>
        </row>
        <row r="11">
          <cell r="C11">
            <v>156</v>
          </cell>
        </row>
        <row r="12">
          <cell r="C12">
            <v>43</v>
          </cell>
        </row>
        <row r="14">
          <cell r="C14">
            <v>26</v>
          </cell>
        </row>
        <row r="15">
          <cell r="C15">
            <v>25</v>
          </cell>
        </row>
        <row r="16">
          <cell r="C16">
            <v>23</v>
          </cell>
        </row>
        <row r="17">
          <cell r="C17">
            <v>43</v>
          </cell>
        </row>
        <row r="18">
          <cell r="C18">
            <v>99</v>
          </cell>
        </row>
        <row r="19">
          <cell r="C19">
            <v>23</v>
          </cell>
        </row>
        <row r="20">
          <cell r="C20">
            <v>14</v>
          </cell>
        </row>
        <row r="21">
          <cell r="C21">
            <v>28</v>
          </cell>
        </row>
        <row r="22">
          <cell r="C22">
            <v>25</v>
          </cell>
        </row>
        <row r="23">
          <cell r="C23">
            <v>80</v>
          </cell>
        </row>
        <row r="24">
          <cell r="C24">
            <v>30</v>
          </cell>
        </row>
        <row r="25">
          <cell r="C25">
            <v>0</v>
          </cell>
        </row>
        <row r="26">
          <cell r="C26">
            <v>11</v>
          </cell>
        </row>
        <row r="28">
          <cell r="C28">
            <v>13</v>
          </cell>
        </row>
        <row r="29">
          <cell r="C29">
            <v>50</v>
          </cell>
        </row>
        <row r="30">
          <cell r="C30">
            <v>39</v>
          </cell>
        </row>
        <row r="31">
          <cell r="C31">
            <v>11</v>
          </cell>
        </row>
        <row r="32">
          <cell r="C32">
            <v>40</v>
          </cell>
        </row>
        <row r="33">
          <cell r="C33">
            <v>23</v>
          </cell>
        </row>
        <row r="34">
          <cell r="C34">
            <v>23</v>
          </cell>
        </row>
        <row r="35">
          <cell r="C35">
            <v>593</v>
          </cell>
        </row>
        <row r="36">
          <cell r="C36">
            <v>15</v>
          </cell>
        </row>
        <row r="37">
          <cell r="C37">
            <v>62</v>
          </cell>
        </row>
        <row r="38">
          <cell r="C38">
            <v>0</v>
          </cell>
        </row>
        <row r="39">
          <cell r="C39">
            <v>30</v>
          </cell>
        </row>
        <row r="40">
          <cell r="C40">
            <v>31</v>
          </cell>
        </row>
      </sheetData>
      <sheetData sheetId="3">
        <row r="4">
          <cell r="C4">
            <v>4</v>
          </cell>
        </row>
        <row r="5">
          <cell r="C5">
            <v>0</v>
          </cell>
        </row>
        <row r="6">
          <cell r="C6">
            <v>20</v>
          </cell>
        </row>
        <row r="7">
          <cell r="C7">
            <v>28</v>
          </cell>
        </row>
        <row r="8">
          <cell r="C8">
            <v>17</v>
          </cell>
        </row>
        <row r="10">
          <cell r="C10">
            <v>12</v>
          </cell>
        </row>
        <row r="11">
          <cell r="C11">
            <v>8</v>
          </cell>
        </row>
        <row r="12">
          <cell r="C12">
            <v>13</v>
          </cell>
        </row>
        <row r="14">
          <cell r="C14">
            <v>25</v>
          </cell>
        </row>
        <row r="15">
          <cell r="C15">
            <v>17</v>
          </cell>
        </row>
        <row r="16">
          <cell r="C16">
            <v>7</v>
          </cell>
        </row>
        <row r="17">
          <cell r="C17">
            <v>6</v>
          </cell>
        </row>
        <row r="18">
          <cell r="C18">
            <v>11</v>
          </cell>
        </row>
        <row r="19">
          <cell r="C19">
            <v>16</v>
          </cell>
        </row>
        <row r="20">
          <cell r="C20">
            <v>9</v>
          </cell>
        </row>
        <row r="21">
          <cell r="C21">
            <v>11</v>
          </cell>
        </row>
        <row r="22">
          <cell r="C22">
            <v>7</v>
          </cell>
        </row>
        <row r="23">
          <cell r="C23">
            <v>21</v>
          </cell>
        </row>
        <row r="24">
          <cell r="C24">
            <v>26</v>
          </cell>
        </row>
        <row r="25">
          <cell r="C25">
            <v>27</v>
          </cell>
        </row>
        <row r="26">
          <cell r="C26">
            <v>7</v>
          </cell>
        </row>
        <row r="28">
          <cell r="C28">
            <v>0</v>
          </cell>
        </row>
        <row r="29">
          <cell r="C29">
            <v>25</v>
          </cell>
        </row>
        <row r="30">
          <cell r="C30">
            <v>15</v>
          </cell>
        </row>
        <row r="31">
          <cell r="C31">
            <v>17</v>
          </cell>
        </row>
        <row r="32">
          <cell r="C32">
            <v>22</v>
          </cell>
        </row>
        <row r="33">
          <cell r="C33">
            <v>15</v>
          </cell>
        </row>
        <row r="35">
          <cell r="C35">
            <v>0</v>
          </cell>
        </row>
        <row r="36">
          <cell r="C36">
            <v>26</v>
          </cell>
        </row>
        <row r="37">
          <cell r="C37">
            <v>3</v>
          </cell>
        </row>
        <row r="38">
          <cell r="C38">
            <v>16</v>
          </cell>
        </row>
        <row r="39">
          <cell r="C39">
            <v>20</v>
          </cell>
        </row>
        <row r="40">
          <cell r="C40">
            <v>6</v>
          </cell>
        </row>
      </sheetData>
      <sheetData sheetId="4">
        <row r="4">
          <cell r="C4">
            <v>1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3</v>
          </cell>
        </row>
        <row r="8">
          <cell r="C8">
            <v>2</v>
          </cell>
        </row>
        <row r="10">
          <cell r="C10">
            <v>1</v>
          </cell>
        </row>
        <row r="11">
          <cell r="C11">
            <v>2</v>
          </cell>
        </row>
        <row r="12">
          <cell r="C12">
            <v>4</v>
          </cell>
        </row>
        <row r="14">
          <cell r="C14">
            <v>0</v>
          </cell>
        </row>
        <row r="15">
          <cell r="C15">
            <v>4</v>
          </cell>
        </row>
        <row r="16">
          <cell r="C16">
            <v>2</v>
          </cell>
        </row>
        <row r="17">
          <cell r="C17">
            <v>2</v>
          </cell>
        </row>
        <row r="18">
          <cell r="C18">
            <v>0</v>
          </cell>
        </row>
        <row r="19">
          <cell r="C19">
            <v>3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3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3</v>
          </cell>
        </row>
        <row r="31">
          <cell r="C31">
            <v>0</v>
          </cell>
        </row>
        <row r="32">
          <cell r="C32">
            <v>3</v>
          </cell>
        </row>
        <row r="33">
          <cell r="C33">
            <v>2</v>
          </cell>
        </row>
        <row r="35">
          <cell r="C35">
            <v>0</v>
          </cell>
        </row>
        <row r="36">
          <cell r="C36">
            <v>1</v>
          </cell>
        </row>
        <row r="37">
          <cell r="C37">
            <v>2</v>
          </cell>
        </row>
        <row r="38">
          <cell r="C38">
            <v>1</v>
          </cell>
        </row>
        <row r="39">
          <cell r="C39">
            <v>9</v>
          </cell>
        </row>
        <row r="40">
          <cell r="C40">
            <v>2</v>
          </cell>
        </row>
      </sheetData>
      <sheetData sheetId="5">
        <row r="4">
          <cell r="C4">
            <v>10</v>
          </cell>
        </row>
        <row r="5">
          <cell r="C5">
            <v>0</v>
          </cell>
        </row>
        <row r="6">
          <cell r="C6">
            <v>34</v>
          </cell>
        </row>
        <row r="7">
          <cell r="C7">
            <v>89</v>
          </cell>
        </row>
        <row r="8">
          <cell r="C8">
            <v>27</v>
          </cell>
        </row>
        <row r="10">
          <cell r="C10">
            <v>16</v>
          </cell>
        </row>
        <row r="11">
          <cell r="C11">
            <v>19</v>
          </cell>
        </row>
        <row r="12">
          <cell r="C12">
            <v>34</v>
          </cell>
        </row>
        <row r="14">
          <cell r="C14">
            <v>50</v>
          </cell>
        </row>
        <row r="15">
          <cell r="C15">
            <v>23</v>
          </cell>
        </row>
        <row r="16">
          <cell r="C16">
            <v>7</v>
          </cell>
        </row>
        <row r="17">
          <cell r="C17">
            <v>12</v>
          </cell>
        </row>
        <row r="18">
          <cell r="C18">
            <v>9</v>
          </cell>
        </row>
        <row r="19">
          <cell r="C19">
            <v>45</v>
          </cell>
        </row>
        <row r="20">
          <cell r="C20">
            <v>10</v>
          </cell>
        </row>
        <row r="21">
          <cell r="C21">
            <v>23</v>
          </cell>
        </row>
        <row r="22">
          <cell r="C22">
            <v>8</v>
          </cell>
        </row>
        <row r="23">
          <cell r="C23">
            <v>85</v>
          </cell>
        </row>
        <row r="24">
          <cell r="C24">
            <v>35</v>
          </cell>
        </row>
        <row r="25">
          <cell r="C25">
            <v>1</v>
          </cell>
        </row>
        <row r="26">
          <cell r="C26">
            <v>9</v>
          </cell>
        </row>
        <row r="28">
          <cell r="C28">
            <v>0</v>
          </cell>
        </row>
        <row r="29">
          <cell r="C29">
            <v>61</v>
          </cell>
        </row>
        <row r="30">
          <cell r="C30">
            <v>44</v>
          </cell>
        </row>
        <row r="31">
          <cell r="C31">
            <v>10</v>
          </cell>
        </row>
        <row r="32">
          <cell r="C32">
            <v>39</v>
          </cell>
        </row>
        <row r="33">
          <cell r="C33">
            <v>37</v>
          </cell>
        </row>
        <row r="35">
          <cell r="C35">
            <v>0</v>
          </cell>
        </row>
        <row r="36">
          <cell r="C36">
            <v>32</v>
          </cell>
        </row>
        <row r="37">
          <cell r="C37">
            <v>15</v>
          </cell>
        </row>
        <row r="38">
          <cell r="C38">
            <v>4</v>
          </cell>
        </row>
        <row r="39">
          <cell r="C39">
            <v>65</v>
          </cell>
        </row>
        <row r="40">
          <cell r="C40">
            <v>17</v>
          </cell>
        </row>
      </sheetData>
      <sheetData sheetId="6"/>
      <sheetData sheetId="7"/>
      <sheetData sheetId="8">
        <row r="4">
          <cell r="C4">
            <v>6</v>
          </cell>
        </row>
        <row r="5">
          <cell r="C5">
            <v>0</v>
          </cell>
        </row>
        <row r="6">
          <cell r="C6">
            <v>5</v>
          </cell>
        </row>
        <row r="7">
          <cell r="C7">
            <v>14</v>
          </cell>
        </row>
        <row r="8">
          <cell r="C8">
            <v>7</v>
          </cell>
        </row>
        <row r="10">
          <cell r="C10">
            <v>16</v>
          </cell>
        </row>
        <row r="11">
          <cell r="C11">
            <v>26</v>
          </cell>
        </row>
        <row r="12">
          <cell r="C12">
            <v>15</v>
          </cell>
        </row>
        <row r="14">
          <cell r="C14">
            <v>2</v>
          </cell>
        </row>
        <row r="15">
          <cell r="C15">
            <v>17</v>
          </cell>
        </row>
        <row r="16">
          <cell r="C16">
            <v>18</v>
          </cell>
        </row>
        <row r="17">
          <cell r="C17">
            <v>17</v>
          </cell>
        </row>
        <row r="18">
          <cell r="C18">
            <v>98</v>
          </cell>
        </row>
        <row r="19">
          <cell r="C19">
            <v>4</v>
          </cell>
        </row>
        <row r="20">
          <cell r="C20">
            <v>2</v>
          </cell>
        </row>
        <row r="21">
          <cell r="C21">
            <v>3</v>
          </cell>
        </row>
        <row r="22">
          <cell r="C22">
            <v>12</v>
          </cell>
        </row>
        <row r="23">
          <cell r="C23">
            <v>24</v>
          </cell>
        </row>
        <row r="24">
          <cell r="C24">
            <v>8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7</v>
          </cell>
        </row>
        <row r="29">
          <cell r="C29">
            <v>1</v>
          </cell>
        </row>
        <row r="30">
          <cell r="C30">
            <v>8</v>
          </cell>
        </row>
        <row r="31">
          <cell r="C31">
            <v>7</v>
          </cell>
        </row>
        <row r="32">
          <cell r="C32">
            <v>1</v>
          </cell>
        </row>
        <row r="33">
          <cell r="C33">
            <v>6</v>
          </cell>
        </row>
        <row r="34">
          <cell r="C34">
            <v>9</v>
          </cell>
        </row>
        <row r="35">
          <cell r="C35">
            <v>75</v>
          </cell>
        </row>
        <row r="36">
          <cell r="C36">
            <v>9</v>
          </cell>
        </row>
        <row r="37">
          <cell r="C37">
            <v>16</v>
          </cell>
        </row>
        <row r="38">
          <cell r="C38">
            <v>2</v>
          </cell>
        </row>
        <row r="39">
          <cell r="C39">
            <v>3</v>
          </cell>
        </row>
        <row r="40">
          <cell r="C40">
            <v>15</v>
          </cell>
        </row>
      </sheetData>
      <sheetData sheetId="9">
        <row r="4">
          <cell r="C4">
            <v>0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3</v>
          </cell>
        </row>
        <row r="8">
          <cell r="C8">
            <v>2</v>
          </cell>
        </row>
        <row r="10">
          <cell r="C10">
            <v>1</v>
          </cell>
        </row>
        <row r="11">
          <cell r="C11">
            <v>12</v>
          </cell>
        </row>
        <row r="12">
          <cell r="C12">
            <v>7</v>
          </cell>
        </row>
        <row r="14">
          <cell r="C14">
            <v>1</v>
          </cell>
        </row>
        <row r="15">
          <cell r="C15">
            <v>7</v>
          </cell>
        </row>
        <row r="16">
          <cell r="C16">
            <v>3</v>
          </cell>
        </row>
        <row r="17">
          <cell r="C17">
            <v>8</v>
          </cell>
        </row>
        <row r="18">
          <cell r="C18">
            <v>94</v>
          </cell>
        </row>
        <row r="19">
          <cell r="C19">
            <v>4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0</v>
          </cell>
        </row>
        <row r="23">
          <cell r="C23">
            <v>4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7</v>
          </cell>
        </row>
        <row r="29">
          <cell r="C29">
            <v>1</v>
          </cell>
        </row>
        <row r="30">
          <cell r="C30">
            <v>7</v>
          </cell>
        </row>
        <row r="31">
          <cell r="C31">
            <v>1</v>
          </cell>
        </row>
        <row r="32">
          <cell r="C32">
            <v>0</v>
          </cell>
        </row>
        <row r="33">
          <cell r="C33">
            <v>1</v>
          </cell>
        </row>
        <row r="34">
          <cell r="C34">
            <v>7</v>
          </cell>
        </row>
        <row r="35">
          <cell r="C35">
            <v>71</v>
          </cell>
        </row>
        <row r="36">
          <cell r="C36">
            <v>0</v>
          </cell>
        </row>
        <row r="37">
          <cell r="C37">
            <v>2</v>
          </cell>
        </row>
        <row r="38">
          <cell r="C38">
            <v>0</v>
          </cell>
        </row>
        <row r="39">
          <cell r="C39">
            <v>2</v>
          </cell>
        </row>
        <row r="40">
          <cell r="C40">
            <v>4</v>
          </cell>
        </row>
      </sheetData>
      <sheetData sheetId="10"/>
      <sheetData sheetId="11"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</sheetData>
      <sheetData sheetId="12"/>
      <sheetData sheetId="13">
        <row r="4">
          <cell r="C4">
            <v>11</v>
          </cell>
        </row>
        <row r="5">
          <cell r="C5">
            <v>0</v>
          </cell>
        </row>
        <row r="6">
          <cell r="C6">
            <v>3</v>
          </cell>
        </row>
        <row r="7">
          <cell r="C7">
            <v>6</v>
          </cell>
        </row>
        <row r="8">
          <cell r="C8">
            <v>6</v>
          </cell>
        </row>
        <row r="10">
          <cell r="C10">
            <v>0</v>
          </cell>
        </row>
        <row r="11">
          <cell r="C11">
            <v>17</v>
          </cell>
        </row>
        <row r="12">
          <cell r="C12">
            <v>11</v>
          </cell>
        </row>
        <row r="14">
          <cell r="C14">
            <v>16</v>
          </cell>
        </row>
        <row r="15">
          <cell r="C15">
            <v>11</v>
          </cell>
        </row>
        <row r="16">
          <cell r="C16">
            <v>6</v>
          </cell>
        </row>
        <row r="17">
          <cell r="C17">
            <v>19</v>
          </cell>
        </row>
        <row r="18">
          <cell r="C18">
            <v>7</v>
          </cell>
        </row>
        <row r="19">
          <cell r="C19">
            <v>3</v>
          </cell>
        </row>
        <row r="20">
          <cell r="C20">
            <v>0</v>
          </cell>
        </row>
        <row r="21">
          <cell r="C21">
            <v>15</v>
          </cell>
        </row>
        <row r="22">
          <cell r="C22">
            <v>13</v>
          </cell>
        </row>
        <row r="23">
          <cell r="C23">
            <v>46</v>
          </cell>
        </row>
        <row r="24">
          <cell r="C24">
            <v>16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29">
          <cell r="C29">
            <v>13</v>
          </cell>
        </row>
        <row r="30">
          <cell r="C30">
            <v>17</v>
          </cell>
        </row>
        <row r="31">
          <cell r="C31">
            <v>9</v>
          </cell>
        </row>
        <row r="32">
          <cell r="C32">
            <v>17</v>
          </cell>
        </row>
        <row r="33">
          <cell r="C33">
            <v>13</v>
          </cell>
        </row>
        <row r="35">
          <cell r="C35">
            <v>0</v>
          </cell>
        </row>
        <row r="36">
          <cell r="C36">
            <v>2</v>
          </cell>
        </row>
        <row r="37">
          <cell r="C37">
            <v>25</v>
          </cell>
        </row>
        <row r="38">
          <cell r="C38">
            <v>1</v>
          </cell>
        </row>
        <row r="39">
          <cell r="C39">
            <v>10</v>
          </cell>
        </row>
        <row r="40">
          <cell r="C40">
            <v>9</v>
          </cell>
        </row>
      </sheetData>
      <sheetData sheetId="14"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1</v>
          </cell>
        </row>
        <row r="14">
          <cell r="C14">
            <v>1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1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2</v>
          </cell>
        </row>
        <row r="32">
          <cell r="C32">
            <v>0</v>
          </cell>
        </row>
        <row r="33">
          <cell r="C33">
            <v>0</v>
          </cell>
        </row>
        <row r="35">
          <cell r="C35">
            <v>0</v>
          </cell>
        </row>
        <row r="36">
          <cell r="C36">
            <v>1</v>
          </cell>
        </row>
        <row r="37">
          <cell r="C37">
            <v>1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</sheetData>
      <sheetData sheetId="15"/>
      <sheetData sheetId="16"/>
      <sheetData sheetId="17">
        <row r="4">
          <cell r="C4">
            <v>0</v>
          </cell>
        </row>
        <row r="5">
          <cell r="C5">
            <v>0</v>
          </cell>
        </row>
        <row r="6">
          <cell r="C6">
            <v>5</v>
          </cell>
        </row>
        <row r="7">
          <cell r="C7">
            <v>2</v>
          </cell>
        </row>
        <row r="8">
          <cell r="C8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3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</v>
          </cell>
        </row>
        <row r="31">
          <cell r="C31">
            <v>1</v>
          </cell>
        </row>
        <row r="32">
          <cell r="C32">
            <v>0</v>
          </cell>
        </row>
        <row r="33">
          <cell r="C33">
            <v>0</v>
          </cell>
        </row>
        <row r="35">
          <cell r="C35">
            <v>0</v>
          </cell>
        </row>
        <row r="36">
          <cell r="C36">
            <v>2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2</v>
          </cell>
        </row>
        <row r="40">
          <cell r="C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="70" zoomScaleNormal="70" workbookViewId="0">
      <pane xSplit="1" topLeftCell="B1" activePane="topRight" state="frozen"/>
      <selection activeCell="A5" sqref="A5"/>
      <selection pane="topRight" activeCell="Q21" sqref="Q21"/>
    </sheetView>
  </sheetViews>
  <sheetFormatPr defaultRowHeight="12.75" x14ac:dyDescent="0.2"/>
  <cols>
    <col min="1" max="1" width="21.75" bestFit="1" customWidth="1"/>
    <col min="2" max="2" width="15.625" bestFit="1" customWidth="1"/>
    <col min="3" max="3" width="11.75" bestFit="1" customWidth="1"/>
    <col min="4" max="4" width="14.625" customWidth="1"/>
    <col min="5" max="5" width="12.625" customWidth="1"/>
    <col min="6" max="6" width="8" bestFit="1" customWidth="1"/>
    <col min="7" max="7" width="12.625" customWidth="1"/>
    <col min="8" max="8" width="9.625" customWidth="1"/>
    <col min="9" max="9" width="9.625" style="18" customWidth="1"/>
    <col min="10" max="10" width="9.625" customWidth="1"/>
    <col min="11" max="11" width="21.625" customWidth="1"/>
    <col min="12" max="12" width="21.5" bestFit="1" customWidth="1"/>
  </cols>
  <sheetData>
    <row r="1" spans="1:13" ht="27" thickTop="1" x14ac:dyDescent="0.2">
      <c r="A1" s="46" t="s">
        <v>0</v>
      </c>
      <c r="B1" s="47"/>
      <c r="C1" s="47"/>
      <c r="D1" s="47"/>
      <c r="E1" s="1"/>
      <c r="F1" s="1"/>
      <c r="G1" s="1"/>
      <c r="H1" s="1"/>
      <c r="I1" s="1"/>
      <c r="J1" s="1"/>
      <c r="K1" s="1"/>
      <c r="L1" s="2"/>
      <c r="M1" s="3"/>
    </row>
    <row r="2" spans="1:13" ht="26.25" x14ac:dyDescent="0.2">
      <c r="A2" s="48" t="s">
        <v>46</v>
      </c>
      <c r="B2" s="49"/>
      <c r="C2" s="49"/>
      <c r="D2" s="4"/>
      <c r="E2" s="5"/>
      <c r="F2" s="5"/>
      <c r="G2" s="5"/>
      <c r="H2" s="5"/>
      <c r="I2" s="5"/>
      <c r="J2" s="5"/>
      <c r="K2" s="5"/>
      <c r="L2" s="6"/>
      <c r="M2" s="3"/>
    </row>
    <row r="3" spans="1:13" ht="26.25" x14ac:dyDescent="0.2">
      <c r="A3" s="28"/>
      <c r="B3" s="30"/>
      <c r="C3" s="29"/>
      <c r="D3" s="4"/>
      <c r="E3" s="5"/>
      <c r="F3" s="5"/>
      <c r="G3" s="5"/>
      <c r="H3" s="5"/>
      <c r="I3" s="5"/>
      <c r="J3" s="5"/>
      <c r="K3" s="5"/>
      <c r="L3" s="6"/>
      <c r="M3" s="3"/>
    </row>
    <row r="4" spans="1:13" s="9" customFormat="1" ht="18.75" customHeight="1" x14ac:dyDescent="0.2">
      <c r="A4" s="7"/>
      <c r="B4" s="27" t="s">
        <v>45</v>
      </c>
      <c r="C4" s="50" t="s">
        <v>41</v>
      </c>
      <c r="D4" s="50"/>
      <c r="E4" s="51" t="s">
        <v>1</v>
      </c>
      <c r="F4" s="51"/>
      <c r="G4" s="51"/>
      <c r="H4" s="52" t="s">
        <v>2</v>
      </c>
      <c r="I4" s="52"/>
      <c r="J4" s="52"/>
      <c r="K4" s="44" t="s">
        <v>40</v>
      </c>
      <c r="L4" s="45"/>
      <c r="M4" s="8"/>
    </row>
    <row r="5" spans="1:13" s="26" customFormat="1" ht="60" customHeight="1" thickBot="1" x14ac:dyDescent="0.25">
      <c r="A5" s="20" t="s">
        <v>3</v>
      </c>
      <c r="B5" s="31"/>
      <c r="C5" s="21" t="s">
        <v>42</v>
      </c>
      <c r="D5" s="21" t="s">
        <v>4</v>
      </c>
      <c r="E5" s="22" t="s">
        <v>5</v>
      </c>
      <c r="F5" s="22" t="s">
        <v>6</v>
      </c>
      <c r="G5" s="22" t="s">
        <v>7</v>
      </c>
      <c r="H5" s="19" t="s">
        <v>43</v>
      </c>
      <c r="I5" s="19" t="s">
        <v>44</v>
      </c>
      <c r="J5" s="19" t="s">
        <v>6</v>
      </c>
      <c r="K5" s="23" t="s">
        <v>39</v>
      </c>
      <c r="L5" s="24" t="s">
        <v>8</v>
      </c>
      <c r="M5" s="25"/>
    </row>
    <row r="6" spans="1:13" s="9" customFormat="1" ht="15" x14ac:dyDescent="0.2">
      <c r="A6" s="10" t="s">
        <v>9</v>
      </c>
      <c r="B6" s="32">
        <v>3.4</v>
      </c>
      <c r="C6" s="34">
        <f>SUM('[1]Total Applications'!$C4:$C5)</f>
        <v>25</v>
      </c>
      <c r="D6" s="34">
        <f>SUM('[1]Total Applications'!$C$4:$C5)</f>
        <v>25</v>
      </c>
      <c r="E6" s="35">
        <f>MAX('[1]Waiting Times 1st Cons'!$C4:$C5)</f>
        <v>4</v>
      </c>
      <c r="F6" s="35">
        <f>SUM('[1]Number Waiting Priority Apps'!$C4:$C5)</f>
        <v>1</v>
      </c>
      <c r="G6" s="35">
        <f>SUM('[1]Numbers Waiting 1st Cons'!$C4:$C5)</f>
        <v>10</v>
      </c>
      <c r="H6" s="36">
        <f>SUM('[1]Number of 1st Cons Apps Held'!$C$4:$C5)</f>
        <v>6</v>
      </c>
      <c r="I6" s="37">
        <f>SUM('[1]Number of 2nd Cons Apps Held'!$C$4:$C5)</f>
        <v>0</v>
      </c>
      <c r="J6" s="36">
        <f>SUM('[1]Number of Priority Apps Held'!$C$4:$C5)</f>
        <v>0</v>
      </c>
      <c r="K6" s="38">
        <f>SUM('[1]District Court Family'!$C4:$C5)+SUM('[1]District Court Family Appeals'!$C4:$C5)</f>
        <v>11</v>
      </c>
      <c r="L6" s="38">
        <f>SUM('[1]CC Jud Sep &amp; Div'!$C4:$C5)</f>
        <v>0</v>
      </c>
    </row>
    <row r="7" spans="1:13" s="9" customFormat="1" ht="15" x14ac:dyDescent="0.2">
      <c r="A7" s="10" t="s">
        <v>10</v>
      </c>
      <c r="B7" s="32">
        <v>2</v>
      </c>
      <c r="C7" s="11">
        <f>'[1]Total Applications'!$C6</f>
        <v>8</v>
      </c>
      <c r="D7" s="11">
        <f>SUM('[1]Total Applications'!$C$6:$C6)</f>
        <v>8</v>
      </c>
      <c r="E7" s="12">
        <f>'[1]Waiting Times 1st Cons'!$C6</f>
        <v>20</v>
      </c>
      <c r="F7" s="12">
        <f>'[1]Number Waiting Priority Apps'!$C6</f>
        <v>0</v>
      </c>
      <c r="G7" s="12">
        <f>'[1]Numbers Waiting 1st Cons'!$C6</f>
        <v>34</v>
      </c>
      <c r="H7" s="39">
        <f>SUM('[1]Number of 1st Cons Apps Held'!$C6:$C$6)</f>
        <v>5</v>
      </c>
      <c r="I7" s="40">
        <f>SUM('[1]Number of 2nd Cons Apps Held'!$C6:$C6)</f>
        <v>0</v>
      </c>
      <c r="J7" s="39">
        <f>SUM('[1]Number of Priority Apps Held'!$C6:$C6)</f>
        <v>1</v>
      </c>
      <c r="K7" s="13">
        <f>SUM('[1]District Court Family'!$C6:$C6)+SUM('[1]District Court Family Appeals'!$C6:$C6)</f>
        <v>3</v>
      </c>
      <c r="L7" s="13">
        <f>SUM('[1]CC Jud Sep &amp; Div'!$C6:$C6)</f>
        <v>5</v>
      </c>
    </row>
    <row r="8" spans="1:13" s="9" customFormat="1" ht="15" x14ac:dyDescent="0.2">
      <c r="A8" s="10" t="s">
        <v>11</v>
      </c>
      <c r="B8" s="32">
        <v>2.9</v>
      </c>
      <c r="C8" s="11">
        <f>'[1]Total Applications'!$C7</f>
        <v>21</v>
      </c>
      <c r="D8" s="11">
        <f>SUM('[1]Total Applications'!$C$7:$C7)</f>
        <v>21</v>
      </c>
      <c r="E8" s="12">
        <f>'[1]Waiting Times 1st Cons'!$C7</f>
        <v>28</v>
      </c>
      <c r="F8" s="12">
        <f>'[1]Number Waiting Priority Apps'!$C7</f>
        <v>3</v>
      </c>
      <c r="G8" s="12">
        <f>'[1]Numbers Waiting 1st Cons'!$C7</f>
        <v>89</v>
      </c>
      <c r="H8" s="39">
        <f>SUM('[1]Number of 1st Cons Apps Held'!$C7:$C$7)</f>
        <v>14</v>
      </c>
      <c r="I8" s="40">
        <f>SUM('[1]Number of 2nd Cons Apps Held'!$C7:$C7)</f>
        <v>0</v>
      </c>
      <c r="J8" s="39">
        <f>SUM('[1]Number of Priority Apps Held'!$C7:$C7)</f>
        <v>3</v>
      </c>
      <c r="K8" s="13">
        <f>SUM('[1]District Court Family'!$C7:$C7)+SUM('[1]District Court Family Appeals'!$C7:$C7)</f>
        <v>6</v>
      </c>
      <c r="L8" s="13">
        <f>SUM('[1]CC Jud Sep &amp; Div'!$C7:$C7)</f>
        <v>2</v>
      </c>
    </row>
    <row r="9" spans="1:13" s="9" customFormat="1" ht="15" x14ac:dyDescent="0.2">
      <c r="A9" s="10" t="s">
        <v>12</v>
      </c>
      <c r="B9" s="32">
        <v>1.8</v>
      </c>
      <c r="C9" s="11">
        <f>'[1]Total Applications'!$C8</f>
        <v>18</v>
      </c>
      <c r="D9" s="11">
        <f>SUM('[1]Total Applications'!$C$8:$C8)</f>
        <v>18</v>
      </c>
      <c r="E9" s="12">
        <f>'[1]Waiting Times 1st Cons'!$C8</f>
        <v>17</v>
      </c>
      <c r="F9" s="12">
        <f>'[1]Number Waiting Priority Apps'!$C8</f>
        <v>2</v>
      </c>
      <c r="G9" s="12">
        <f>'[1]Numbers Waiting 1st Cons'!$C8</f>
        <v>27</v>
      </c>
      <c r="H9" s="39">
        <f>SUM('[1]Number of 1st Cons Apps Held'!$C8:$C$8)</f>
        <v>7</v>
      </c>
      <c r="I9" s="40">
        <f>SUM('[1]Number of 2nd Cons Apps Held'!$C8:$C8)</f>
        <v>0</v>
      </c>
      <c r="J9" s="39">
        <f>SUM('[1]Number of Priority Apps Held'!$C8:$C8)</f>
        <v>2</v>
      </c>
      <c r="K9" s="13">
        <f>SUM('[1]District Court Family'!$C8:$C8)+SUM('[1]District Court Family Appeals'!$C8:$C8)</f>
        <v>6</v>
      </c>
      <c r="L9" s="13">
        <f>SUM('[1]CC Jud Sep &amp; Div'!$C8:$C8)</f>
        <v>0</v>
      </c>
    </row>
    <row r="10" spans="1:13" s="9" customFormat="1" ht="15" x14ac:dyDescent="0.2">
      <c r="A10" s="10" t="s">
        <v>13</v>
      </c>
      <c r="B10" s="32">
        <v>2</v>
      </c>
      <c r="C10" s="11">
        <f>'[1]Total Applications'!$C10</f>
        <v>9</v>
      </c>
      <c r="D10" s="11">
        <f>SUM('[1]Total Applications'!$C$10:$C10)</f>
        <v>9</v>
      </c>
      <c r="E10" s="12">
        <f>'[1]Waiting Times 1st Cons'!$C10</f>
        <v>12</v>
      </c>
      <c r="F10" s="12">
        <f>'[1]Number Waiting Priority Apps'!$C10</f>
        <v>1</v>
      </c>
      <c r="G10" s="12">
        <f>'[1]Numbers Waiting 1st Cons'!$C10</f>
        <v>16</v>
      </c>
      <c r="H10" s="39">
        <f>SUM('[1]Number of 1st Cons Apps Held'!$C10:$C$10)</f>
        <v>16</v>
      </c>
      <c r="I10" s="40">
        <f>SUM('[1]Number of 2nd Cons Apps Held'!$C$10:$C10)</f>
        <v>0</v>
      </c>
      <c r="J10" s="39">
        <f>SUM('[1]Number of Priority Apps Held'!$C$10:$C10)</f>
        <v>1</v>
      </c>
      <c r="K10" s="13">
        <f>SUM('[1]District Court Family'!$C10:$C10)+SUM('[1]District Court Family Appeals'!$C10:$C10)</f>
        <v>0</v>
      </c>
      <c r="L10" s="13">
        <f>SUM('[1]CC Jud Sep &amp; Div'!$C10:$C10)</f>
        <v>0</v>
      </c>
    </row>
    <row r="11" spans="1:13" s="9" customFormat="1" ht="15" x14ac:dyDescent="0.2">
      <c r="A11" s="10" t="s">
        <v>14</v>
      </c>
      <c r="B11" s="32">
        <v>7.4</v>
      </c>
      <c r="C11" s="11">
        <f>'[1]Total Applications'!$C11</f>
        <v>156</v>
      </c>
      <c r="D11" s="11">
        <f>SUM('[1]Total Applications'!$C$11:$C11)</f>
        <v>156</v>
      </c>
      <c r="E11" s="12">
        <f>'[1]Waiting Times 1st Cons'!$C11</f>
        <v>8</v>
      </c>
      <c r="F11" s="12">
        <f>'[1]Number Waiting Priority Apps'!$C$11</f>
        <v>2</v>
      </c>
      <c r="G11" s="12">
        <f>'[1]Numbers Waiting 1st Cons'!$C11</f>
        <v>19</v>
      </c>
      <c r="H11" s="39">
        <f>SUM('[1]Number of 1st Cons Apps Held'!$C11:$C$11)</f>
        <v>26</v>
      </c>
      <c r="I11" s="40">
        <f>SUM('[1]Number of 2nd Cons Apps Held'!$C11:$C11)</f>
        <v>0</v>
      </c>
      <c r="J11" s="39">
        <f>SUM('[1]Number of Priority Apps Held'!$C11:$C11)</f>
        <v>12</v>
      </c>
      <c r="K11" s="13">
        <f>SUM('[1]District Court Family'!$C11:$C11)+SUM('[1]District Court Family Appeals'!$C11:$C11)</f>
        <v>17</v>
      </c>
      <c r="L11" s="13">
        <f>SUM('[1]CC Jud Sep &amp; Div'!$C11:$C11)</f>
        <v>0</v>
      </c>
    </row>
    <row r="12" spans="1:13" s="9" customFormat="1" ht="15" x14ac:dyDescent="0.2">
      <c r="A12" s="10" t="s">
        <v>15</v>
      </c>
      <c r="B12" s="32">
        <v>6.9</v>
      </c>
      <c r="C12" s="11">
        <f>'[1]Total Applications'!$C12</f>
        <v>43</v>
      </c>
      <c r="D12" s="11">
        <f>SUM('[1]Total Applications'!$C$12:$C12)</f>
        <v>43</v>
      </c>
      <c r="E12" s="41">
        <f>'[1]Waiting Times 1st Cons'!$C12</f>
        <v>13</v>
      </c>
      <c r="F12" s="41">
        <f>'[1]Number Waiting Priority Apps'!$C12</f>
        <v>4</v>
      </c>
      <c r="G12" s="41">
        <f>'[1]Numbers Waiting 1st Cons'!$C12</f>
        <v>34</v>
      </c>
      <c r="H12" s="39">
        <f>SUM('[1]Number of 1st Cons Apps Held'!$C12:$C$12)</f>
        <v>15</v>
      </c>
      <c r="I12" s="40">
        <f>SUM('[1]Number of 2nd Cons Apps Held'!$C12:$C12)</f>
        <v>0</v>
      </c>
      <c r="J12" s="39">
        <f>SUM('[1]Number of Priority Apps Held'!$C12:$C12)</f>
        <v>7</v>
      </c>
      <c r="K12" s="13">
        <f>SUM('[1]District Court Family'!$C12:$C12)+SUM('[1]District Court Family Appeals'!$C12:$C12)</f>
        <v>12</v>
      </c>
      <c r="L12" s="13">
        <f>SUM('[1]CC Jud Sep &amp; Div'!$C12:$C12)</f>
        <v>0</v>
      </c>
    </row>
    <row r="13" spans="1:13" s="9" customFormat="1" ht="15" x14ac:dyDescent="0.2">
      <c r="A13" s="10" t="s">
        <v>16</v>
      </c>
      <c r="B13" s="32">
        <v>2</v>
      </c>
      <c r="C13" s="11">
        <f>'[1]Total Applications'!$C14</f>
        <v>26</v>
      </c>
      <c r="D13" s="11">
        <f>SUM('[1]Total Applications'!$C$14:$C14)</f>
        <v>26</v>
      </c>
      <c r="E13" s="41">
        <f>'[1]Waiting Times 1st Cons'!$C14</f>
        <v>25</v>
      </c>
      <c r="F13" s="41">
        <f>'[1]Number Waiting Priority Apps'!$C14</f>
        <v>0</v>
      </c>
      <c r="G13" s="41">
        <f>'[1]Numbers Waiting 1st Cons'!$C14</f>
        <v>50</v>
      </c>
      <c r="H13" s="39">
        <f>SUM('[1]Number of 1st Cons Apps Held'!$C14:$C$14)</f>
        <v>2</v>
      </c>
      <c r="I13" s="40">
        <f>SUM('[1]Number of 2nd Cons Apps Held'!$C14:$C14)</f>
        <v>0</v>
      </c>
      <c r="J13" s="39">
        <f>SUM('[1]Number of Priority Apps Held'!$C14:$C14)</f>
        <v>1</v>
      </c>
      <c r="K13" s="13">
        <f>SUM('[1]District Court Family'!$C14:$C14)+SUM('[1]District Court Family Appeals'!$C14:$C14)</f>
        <v>17</v>
      </c>
      <c r="L13" s="13">
        <f>SUM('[1]CC Jud Sep &amp; Div'!$C14:$C14)</f>
        <v>0</v>
      </c>
    </row>
    <row r="14" spans="1:13" s="9" customFormat="1" ht="15" x14ac:dyDescent="0.2">
      <c r="A14" s="10" t="s">
        <v>17</v>
      </c>
      <c r="B14" s="32">
        <v>3</v>
      </c>
      <c r="C14" s="11">
        <f>'[1]Total Applications'!$C15</f>
        <v>25</v>
      </c>
      <c r="D14" s="11">
        <f>SUM('[1]Total Applications'!$C$15:$C15)</f>
        <v>25</v>
      </c>
      <c r="E14" s="41">
        <f>'[1]Waiting Times 1st Cons'!$C15</f>
        <v>17</v>
      </c>
      <c r="F14" s="41">
        <f>'[1]Number Waiting Priority Apps'!$C15</f>
        <v>4</v>
      </c>
      <c r="G14" s="41">
        <f>'[1]Numbers Waiting 1st Cons'!$C15</f>
        <v>23</v>
      </c>
      <c r="H14" s="39">
        <f>SUM('[1]Number of 1st Cons Apps Held'!$C15:$C$15)</f>
        <v>17</v>
      </c>
      <c r="I14" s="40">
        <f>SUM('[1]Number of 2nd Cons Apps Held'!$C15:$C15)</f>
        <v>0</v>
      </c>
      <c r="J14" s="39">
        <f>SUM('[1]Number of Priority Apps Held'!$C15:$C15)</f>
        <v>7</v>
      </c>
      <c r="K14" s="13">
        <f>SUM('[1]District Court Family'!$C15:$C15)+SUM('[1]District Court Family Appeals'!$C15:$C15)</f>
        <v>11</v>
      </c>
      <c r="L14" s="13">
        <f>SUM('[1]CC Jud Sep &amp; Div'!$C15:$C15)</f>
        <v>0</v>
      </c>
    </row>
    <row r="15" spans="1:13" s="9" customFormat="1" ht="15" x14ac:dyDescent="0.2">
      <c r="A15" s="10" t="s">
        <v>18</v>
      </c>
      <c r="B15" s="32">
        <v>5</v>
      </c>
      <c r="C15" s="11">
        <f>'[1]Total Applications'!$C16</f>
        <v>23</v>
      </c>
      <c r="D15" s="11">
        <f>SUM('[1]Total Applications'!$C$16:$C16)</f>
        <v>23</v>
      </c>
      <c r="E15" s="41">
        <f>'[1]Waiting Times 1st Cons'!$C16</f>
        <v>7</v>
      </c>
      <c r="F15" s="41">
        <f>'[1]Number Waiting Priority Apps'!$C16</f>
        <v>2</v>
      </c>
      <c r="G15" s="41">
        <f>'[1]Numbers Waiting 1st Cons'!$C16</f>
        <v>7</v>
      </c>
      <c r="H15" s="39">
        <f>SUM('[1]Number of 1st Cons Apps Held'!$C16:$C$16)</f>
        <v>18</v>
      </c>
      <c r="I15" s="40">
        <f>SUM('[1]Number of 2nd Cons Apps Held'!$C16:$C16)</f>
        <v>0</v>
      </c>
      <c r="J15" s="39">
        <f>SUM('[1]Number of Priority Apps Held'!$C16:$C16)</f>
        <v>3</v>
      </c>
      <c r="K15" s="13">
        <f>SUM('[1]District Court Family'!$C16:$C16)+SUM('[1]District Court Family Appeals'!$C16:$C16)</f>
        <v>6</v>
      </c>
      <c r="L15" s="13">
        <f>SUM('[1]CC Jud Sep &amp; Div'!$C16:$C16)</f>
        <v>0</v>
      </c>
    </row>
    <row r="16" spans="1:13" s="9" customFormat="1" ht="15" x14ac:dyDescent="0.2">
      <c r="A16" s="10" t="s">
        <v>19</v>
      </c>
      <c r="B16" s="32">
        <v>5.8</v>
      </c>
      <c r="C16" s="11">
        <f>'[1]Total Applications'!$C17</f>
        <v>43</v>
      </c>
      <c r="D16" s="11">
        <f>SUM('[1]Total Applications'!$C$17:$C17)</f>
        <v>43</v>
      </c>
      <c r="E16" s="41">
        <f>'[1]Waiting Times 1st Cons'!$C17</f>
        <v>6</v>
      </c>
      <c r="F16" s="41">
        <f>'[1]Number Waiting Priority Apps'!$C17</f>
        <v>2</v>
      </c>
      <c r="G16" s="41">
        <f>'[1]Numbers Waiting 1st Cons'!$C17</f>
        <v>12</v>
      </c>
      <c r="H16" s="39">
        <f>SUM('[1]Number of 1st Cons Apps Held'!$C$17:$C17)</f>
        <v>17</v>
      </c>
      <c r="I16" s="40">
        <f>SUM('[1]Number of 2nd Cons Apps Held'!$C17:$C17)</f>
        <v>0</v>
      </c>
      <c r="J16" s="39">
        <f>SUM('[1]Number of Priority Apps Held'!$C17:$C17)</f>
        <v>8</v>
      </c>
      <c r="K16" s="13">
        <f>SUM('[1]District Court Family'!$C17:$C17)+SUM('[1]District Court Family Appeals'!$C17:$C17)</f>
        <v>19</v>
      </c>
      <c r="L16" s="13">
        <f>SUM('[1]CC Jud Sep &amp; Div'!$C17:$C17)</f>
        <v>0</v>
      </c>
    </row>
    <row r="17" spans="1:12" s="9" customFormat="1" ht="15.75" customHeight="1" x14ac:dyDescent="0.2">
      <c r="A17" s="10" t="s">
        <v>20</v>
      </c>
      <c r="B17" s="32">
        <v>4.2</v>
      </c>
      <c r="C17" s="11">
        <f>'[1]Total Applications'!$C18</f>
        <v>99</v>
      </c>
      <c r="D17" s="11">
        <f>SUM('[1]Total Applications'!$C$18:$C18)</f>
        <v>99</v>
      </c>
      <c r="E17" s="41">
        <f>'[1]Waiting Times 1st Cons'!$C18</f>
        <v>11</v>
      </c>
      <c r="F17" s="41">
        <f>'[1]Number Waiting Priority Apps'!$C18</f>
        <v>0</v>
      </c>
      <c r="G17" s="41">
        <f>'[1]Numbers Waiting 1st Cons'!$C18</f>
        <v>9</v>
      </c>
      <c r="H17" s="39">
        <f>SUM('[1]Number of 1st Cons Apps Held'!$C$18:$C18)</f>
        <v>98</v>
      </c>
      <c r="I17" s="40">
        <f>SUM('[1]Number of 2nd Cons Apps Held'!$C18:$C18)</f>
        <v>0</v>
      </c>
      <c r="J17" s="39">
        <f>SUM('[1]Number of Priority Apps Held'!$C18:$C18)</f>
        <v>94</v>
      </c>
      <c r="K17" s="13">
        <f>SUM('[1]District Court Family'!$C18:$C18)+SUM('[1]District Court Family Appeals'!$C18:$C18)</f>
        <v>7</v>
      </c>
      <c r="L17" s="13">
        <f>SUM('[1]CC Jud Sep &amp; Div'!$C18:$C18)</f>
        <v>0</v>
      </c>
    </row>
    <row r="18" spans="1:12" s="9" customFormat="1" ht="15" x14ac:dyDescent="0.2">
      <c r="A18" s="10" t="s">
        <v>21</v>
      </c>
      <c r="B18" s="32">
        <v>5.8</v>
      </c>
      <c r="C18" s="11">
        <f>'[1]Total Applications'!$C19</f>
        <v>23</v>
      </c>
      <c r="D18" s="11">
        <f>SUM('[1]Total Applications'!$C$19:$C19)</f>
        <v>23</v>
      </c>
      <c r="E18" s="41">
        <f>'[1]Waiting Times 1st Cons'!$C19</f>
        <v>16</v>
      </c>
      <c r="F18" s="41">
        <f>'[1]Number Waiting Priority Apps'!$C19</f>
        <v>3</v>
      </c>
      <c r="G18" s="41">
        <f>'[1]Numbers Waiting 1st Cons'!$C19</f>
        <v>45</v>
      </c>
      <c r="H18" s="39">
        <f>SUM('[1]Number of 1st Cons Apps Held'!$C$19:$C19)</f>
        <v>4</v>
      </c>
      <c r="I18" s="40">
        <f>SUM('[1]Number of 2nd Cons Apps Held'!$C19:$C19)</f>
        <v>0</v>
      </c>
      <c r="J18" s="39">
        <f>SUM('[1]Number of Priority Apps Held'!$C19:$C19)</f>
        <v>4</v>
      </c>
      <c r="K18" s="13">
        <f>SUM('[1]District Court Family'!$C19:$C19)+SUM('[1]District Court Family Appeals'!$C19:$C19)</f>
        <v>3</v>
      </c>
      <c r="L18" s="13">
        <f>SUM('[1]CC Jud Sep &amp; Div'!$C19:$C19)</f>
        <v>0</v>
      </c>
    </row>
    <row r="19" spans="1:12" s="9" customFormat="1" ht="15" x14ac:dyDescent="0.2">
      <c r="A19" s="10" t="s">
        <v>22</v>
      </c>
      <c r="B19" s="32">
        <v>5</v>
      </c>
      <c r="C19" s="11">
        <f>SUM('[1]Total Applications'!$C20:$C21)</f>
        <v>42</v>
      </c>
      <c r="D19" s="11">
        <f>SUM('[1]Total Applications'!$C$20:$C21)</f>
        <v>42</v>
      </c>
      <c r="E19" s="41">
        <f>MAX('[1]Waiting Times 1st Cons'!$C20:$C21)</f>
        <v>11</v>
      </c>
      <c r="F19" s="41">
        <f>SUM('[1]Number Waiting Priority Apps'!$C20:$C21)</f>
        <v>0</v>
      </c>
      <c r="G19" s="41">
        <f>SUM('[1]Numbers Waiting 1st Cons'!$C20:$C21)</f>
        <v>33</v>
      </c>
      <c r="H19" s="39">
        <f>SUM('[1]Number of 1st Cons Apps Held'!$C$20:$C21)</f>
        <v>5</v>
      </c>
      <c r="I19" s="40">
        <f>SUM('[1]Number of 2nd Cons Apps Held'!$C$20:$C21)</f>
        <v>0</v>
      </c>
      <c r="J19" s="39">
        <f>SUM('[1]Number of Priority Apps Held'!$C$20:$C21)</f>
        <v>1</v>
      </c>
      <c r="K19" s="13">
        <f>SUM('[1]District Court Family'!$C$20:$C21)+SUM('[1]District Court Family Appeals'!$C$20:$C21)</f>
        <v>15</v>
      </c>
      <c r="L19" s="13">
        <f>SUM('[1]CC Jud Sep &amp; Div'!$C20:$C21)</f>
        <v>0</v>
      </c>
    </row>
    <row r="20" spans="1:12" s="9" customFormat="1" ht="15" x14ac:dyDescent="0.2">
      <c r="A20" s="10" t="s">
        <v>23</v>
      </c>
      <c r="B20" s="32">
        <v>2.8</v>
      </c>
      <c r="C20" s="11">
        <f>'[1]Total Applications'!$C22</f>
        <v>25</v>
      </c>
      <c r="D20" s="11">
        <f>SUM('[1]Total Applications'!$C$22:$C22)</f>
        <v>25</v>
      </c>
      <c r="E20" s="41">
        <f>'[1]Waiting Times 1st Cons'!$C22</f>
        <v>7</v>
      </c>
      <c r="F20" s="41">
        <f>'[1]Number Waiting Priority Apps'!$C22</f>
        <v>0</v>
      </c>
      <c r="G20" s="41">
        <f>'[1]Numbers Waiting 1st Cons'!$C22</f>
        <v>8</v>
      </c>
      <c r="H20" s="39">
        <f>SUM('[1]Number of 1st Cons Apps Held'!$C$22:$C22)</f>
        <v>12</v>
      </c>
      <c r="I20" s="40">
        <f>SUM('[1]Number of 2nd Cons Apps Held'!$C22:$C22)</f>
        <v>0</v>
      </c>
      <c r="J20" s="39">
        <f>SUM('[1]Number of Priority Apps Held'!$C22:$C22)</f>
        <v>0</v>
      </c>
      <c r="K20" s="13">
        <f>SUM('[1]District Court Family'!$C22:$C22)+SUM('[1]District Court Family Appeals'!$C22:$C22)</f>
        <v>13</v>
      </c>
      <c r="L20" s="13">
        <f>SUM('[1]CC Jud Sep &amp; Div'!$C22:$C22)</f>
        <v>0</v>
      </c>
    </row>
    <row r="21" spans="1:12" s="9" customFormat="1" ht="15" x14ac:dyDescent="0.2">
      <c r="A21" s="10" t="s">
        <v>24</v>
      </c>
      <c r="B21" s="32">
        <v>4.5999999999999996</v>
      </c>
      <c r="C21" s="11">
        <f>'[1]Total Applications'!$C23</f>
        <v>80</v>
      </c>
      <c r="D21" s="11">
        <f>SUM('[1]Total Applications'!$C$23:$C23)</f>
        <v>80</v>
      </c>
      <c r="E21" s="41">
        <f>'[1]Waiting Times 1st Cons'!$C23</f>
        <v>21</v>
      </c>
      <c r="F21" s="41">
        <f>'[1]Number Waiting Priority Apps'!$C23</f>
        <v>3</v>
      </c>
      <c r="G21" s="41">
        <f>'[1]Numbers Waiting 1st Cons'!$C23</f>
        <v>85</v>
      </c>
      <c r="H21" s="39">
        <f>SUM('[1]Number of 1st Cons Apps Held'!$C23:$C$23)</f>
        <v>24</v>
      </c>
      <c r="I21" s="40">
        <f>SUM('[1]Number of 2nd Cons Apps Held'!$C23:$C23)</f>
        <v>0</v>
      </c>
      <c r="J21" s="39">
        <f>SUM('[1]Number of Priority Apps Held'!$C23:$C23)</f>
        <v>4</v>
      </c>
      <c r="K21" s="13">
        <f>SUM('[1]District Court Family'!$C23:$C23)+SUM('[1]District Court Family Appeals'!$C23:$C23)</f>
        <v>47</v>
      </c>
      <c r="L21" s="13">
        <f>SUM('[1]CC Jud Sep &amp; Div'!$C23:$C23)</f>
        <v>3</v>
      </c>
    </row>
    <row r="22" spans="1:12" s="9" customFormat="1" ht="15" x14ac:dyDescent="0.2">
      <c r="A22" s="10" t="s">
        <v>25</v>
      </c>
      <c r="B22" s="32">
        <v>2.8</v>
      </c>
      <c r="C22" s="11">
        <f>'[1]Total Applications'!$C24</f>
        <v>30</v>
      </c>
      <c r="D22" s="11">
        <f>SUM('[1]Total Applications'!$C$24:$C24)</f>
        <v>30</v>
      </c>
      <c r="E22" s="41">
        <f>'[1]Waiting Times 1st Cons'!$C24</f>
        <v>26</v>
      </c>
      <c r="F22" s="41">
        <f>'[1]Number Waiting Priority Apps'!$C24</f>
        <v>1</v>
      </c>
      <c r="G22" s="41">
        <f>'[1]Numbers Waiting 1st Cons'!$C24</f>
        <v>35</v>
      </c>
      <c r="H22" s="39">
        <f>SUM('[1]Number of 1st Cons Apps Held'!$C$24:$C24)</f>
        <v>8</v>
      </c>
      <c r="I22" s="40">
        <f>SUM('[1]Number of 2nd Cons Apps Held'!$C24:$C24)</f>
        <v>0</v>
      </c>
      <c r="J22" s="39">
        <f>SUM('[1]Number of Priority Apps Held'!$C24:$C24)</f>
        <v>1</v>
      </c>
      <c r="K22" s="13">
        <f>SUM('[1]District Court Family'!$C24:$C24)+SUM('[1]District Court Family Appeals'!$C24:$C24)</f>
        <v>16</v>
      </c>
      <c r="L22" s="13">
        <f>SUM('[1]CC Jud Sep &amp; Div'!$C24:$C24)</f>
        <v>0</v>
      </c>
    </row>
    <row r="23" spans="1:12" s="9" customFormat="1" ht="15" x14ac:dyDescent="0.2">
      <c r="A23" s="10" t="s">
        <v>26</v>
      </c>
      <c r="B23" s="32">
        <v>2.73</v>
      </c>
      <c r="C23" s="11">
        <f>SUM('[1]Total Applications'!$C25:$C26)</f>
        <v>11</v>
      </c>
      <c r="D23" s="11">
        <f>SUM('[1]Total Applications'!$C$25:$C26)</f>
        <v>11</v>
      </c>
      <c r="E23" s="41">
        <f>MAX('[1]Waiting Times 1st Cons'!$C25:$C26)</f>
        <v>27</v>
      </c>
      <c r="F23" s="41">
        <f>SUM('[1]Number Waiting Priority Apps'!$C25:C26)</f>
        <v>0</v>
      </c>
      <c r="G23" s="41">
        <f>SUM('[1]Numbers Waiting 1st Cons'!$C25:$C26)</f>
        <v>10</v>
      </c>
      <c r="H23" s="39">
        <f>SUM('[1]Number of 1st Cons Apps Held'!$C$25:$C26)</f>
        <v>0</v>
      </c>
      <c r="I23" s="40">
        <f>SUM('[1]Number of 2nd Cons Apps Held'!$C$25:$C26)</f>
        <v>0</v>
      </c>
      <c r="J23" s="39">
        <f>SUM('[1]Number of Priority Apps Held'!$C$25:$C26)</f>
        <v>0</v>
      </c>
      <c r="K23" s="13">
        <f>SUM('[1]District Court Family Appeals'!$C$25:$C26)+SUM('[1]District Court Family'!$C$25:$C26)</f>
        <v>0</v>
      </c>
      <c r="L23" s="13">
        <f>SUM('[1]CC Jud Sep &amp; Div'!$C25:$C26)</f>
        <v>0</v>
      </c>
    </row>
    <row r="24" spans="1:12" s="9" customFormat="1" ht="15" x14ac:dyDescent="0.2">
      <c r="A24" s="10" t="s">
        <v>27</v>
      </c>
      <c r="B24" s="32">
        <v>3.8</v>
      </c>
      <c r="C24" s="11">
        <f>'[1]Total Applications'!$C28</f>
        <v>13</v>
      </c>
      <c r="D24" s="11">
        <f>SUM('[1]Total Applications'!$C$28:$C28)</f>
        <v>13</v>
      </c>
      <c r="E24" s="12">
        <f>'[1]Waiting Times 1st Cons'!$C28</f>
        <v>0</v>
      </c>
      <c r="F24" s="12">
        <f>'[1]Number Waiting Priority Apps'!$C28</f>
        <v>0</v>
      </c>
      <c r="G24" s="12">
        <f>'[1]Numbers Waiting 1st Cons'!$C28</f>
        <v>0</v>
      </c>
      <c r="H24" s="39">
        <f>SUM('[1]Number of 1st Cons Apps Held'!$C$28:$C28)</f>
        <v>7</v>
      </c>
      <c r="I24" s="40">
        <f>SUM('[1]Number of 2nd Cons Apps Held'!$C28:$C28)</f>
        <v>0</v>
      </c>
      <c r="J24" s="39">
        <f>SUM('[1]Number of Priority Apps Held'!$C28:$C28)</f>
        <v>7</v>
      </c>
      <c r="K24" s="13">
        <f>SUM('[1]District Court Family'!$C28:$C28)+SUM('[1]District Court Family Appeals'!$C28:$C28)</f>
        <v>0</v>
      </c>
      <c r="L24" s="13">
        <f>SUM('[1]CC Jud Sep &amp; Div'!$C28:$C28)</f>
        <v>0</v>
      </c>
    </row>
    <row r="25" spans="1:12" s="9" customFormat="1" ht="15" x14ac:dyDescent="0.2">
      <c r="A25" s="10" t="s">
        <v>28</v>
      </c>
      <c r="B25" s="32">
        <v>3.8</v>
      </c>
      <c r="C25" s="11">
        <f>'[1]Total Applications'!$C29</f>
        <v>50</v>
      </c>
      <c r="D25" s="11">
        <f>SUM('[1]Total Applications'!$C$29:$C29)</f>
        <v>50</v>
      </c>
      <c r="E25" s="12">
        <f>'[1]Waiting Times 1st Cons'!$C29</f>
        <v>25</v>
      </c>
      <c r="F25" s="12">
        <f>'[1]Number Waiting Priority Apps'!$C29</f>
        <v>1</v>
      </c>
      <c r="G25" s="12">
        <f>'[1]Numbers Waiting 1st Cons'!$C29</f>
        <v>61</v>
      </c>
      <c r="H25" s="39">
        <f>SUM('[1]Number of 1st Cons Apps Held'!$C$29:$C29)</f>
        <v>1</v>
      </c>
      <c r="I25" s="40">
        <f>SUM('[1]Number of 2nd Cons Apps Held'!$C29:$C29)</f>
        <v>0</v>
      </c>
      <c r="J25" s="39">
        <f>SUM('[1]Number of Priority Apps Held'!$C29:$C29)</f>
        <v>1</v>
      </c>
      <c r="K25" s="13">
        <f>SUM('[1]District Court Family'!$C29:$C29)+SUM('[1]District Court Family Appeals'!$C29:$C29)</f>
        <v>14</v>
      </c>
      <c r="L25" s="13">
        <f>SUM('[1]CC Jud Sep &amp; Div'!$C29:$C29)</f>
        <v>0</v>
      </c>
    </row>
    <row r="26" spans="1:12" s="9" customFormat="1" ht="15" x14ac:dyDescent="0.2">
      <c r="A26" s="10" t="s">
        <v>29</v>
      </c>
      <c r="B26" s="32">
        <v>3</v>
      </c>
      <c r="C26" s="11">
        <f>'[1]Total Applications'!$C30</f>
        <v>39</v>
      </c>
      <c r="D26" s="11">
        <f>SUM('[1]Total Applications'!$C$30:$C30)</f>
        <v>39</v>
      </c>
      <c r="E26" s="12">
        <f>'[1]Waiting Times 1st Cons'!$C30</f>
        <v>15</v>
      </c>
      <c r="F26" s="12">
        <f>'[1]Number Waiting Priority Apps'!$C30</f>
        <v>3</v>
      </c>
      <c r="G26" s="12">
        <f>'[1]Numbers Waiting 1st Cons'!$C30</f>
        <v>44</v>
      </c>
      <c r="H26" s="39">
        <f>SUM('[1]Number of 1st Cons Apps Held'!$C$30:$C30)</f>
        <v>8</v>
      </c>
      <c r="I26" s="40">
        <f>SUM('[1]Number of 2nd Cons Apps Held'!$C30:$C30)</f>
        <v>0</v>
      </c>
      <c r="J26" s="39">
        <f>SUM('[1]Number of Priority Apps Held'!$C30:$C30)</f>
        <v>7</v>
      </c>
      <c r="K26" s="13">
        <f>SUM('[1]District Court Family'!$C30:$C30)+SUM('[1]District Court Family Appeals'!$C30:$C30)</f>
        <v>18</v>
      </c>
      <c r="L26" s="13">
        <f>SUM('[1]CC Jud Sep &amp; Div'!$C30:$C30)</f>
        <v>1</v>
      </c>
    </row>
    <row r="27" spans="1:12" s="9" customFormat="1" ht="15" x14ac:dyDescent="0.2">
      <c r="A27" s="10" t="s">
        <v>30</v>
      </c>
      <c r="B27" s="32">
        <v>2.8</v>
      </c>
      <c r="C27" s="11">
        <f>'[1]Total Applications'!$C31</f>
        <v>11</v>
      </c>
      <c r="D27" s="11">
        <f>SUM('[1]Total Applications'!$C$31:$C31)</f>
        <v>11</v>
      </c>
      <c r="E27" s="12">
        <f>'[1]Waiting Times 1st Cons'!$C31</f>
        <v>17</v>
      </c>
      <c r="F27" s="12">
        <f>'[1]Number Waiting Priority Apps'!$C31</f>
        <v>0</v>
      </c>
      <c r="G27" s="12">
        <f>'[1]Numbers Waiting 1st Cons'!$C31</f>
        <v>10</v>
      </c>
      <c r="H27" s="39">
        <f>SUM('[1]Number of 1st Cons Apps Held'!$C$31:$C31)</f>
        <v>7</v>
      </c>
      <c r="I27" s="40">
        <f>SUM('[1]Number of 2nd Cons Apps Held'!$C31:$C31)</f>
        <v>0</v>
      </c>
      <c r="J27" s="39">
        <f>SUM('[1]Number of Priority Apps Held'!$C31:$C31)</f>
        <v>1</v>
      </c>
      <c r="K27" s="13">
        <f>SUM('[1]District Court Family'!$C31:$C31)+SUM('[1]District Court Family Appeals'!$C31:$C31)</f>
        <v>11</v>
      </c>
      <c r="L27" s="13">
        <f>SUM('[1]CC Jud Sep &amp; Div'!$C31:$C31)</f>
        <v>1</v>
      </c>
    </row>
    <row r="28" spans="1:12" s="9" customFormat="1" ht="15" x14ac:dyDescent="0.2">
      <c r="A28" s="10" t="s">
        <v>31</v>
      </c>
      <c r="B28" s="32">
        <v>2.8</v>
      </c>
      <c r="C28" s="11">
        <f>'[1]Total Applications'!$C32</f>
        <v>40</v>
      </c>
      <c r="D28" s="11">
        <f>SUM('[1]Total Applications'!$C$32:$C32)</f>
        <v>40</v>
      </c>
      <c r="E28" s="12">
        <f>'[1]Waiting Times 1st Cons'!$C32</f>
        <v>22</v>
      </c>
      <c r="F28" s="12">
        <f>'[1]Number Waiting Priority Apps'!$C32</f>
        <v>3</v>
      </c>
      <c r="G28" s="12">
        <f>'[1]Numbers Waiting 1st Cons'!$C32</f>
        <v>39</v>
      </c>
      <c r="H28" s="39">
        <f>SUM('[1]Number of 1st Cons Apps Held'!$C$32:$C32)</f>
        <v>1</v>
      </c>
      <c r="I28" s="40">
        <f>SUM('[1]Number of 2nd Cons Apps Held'!$C32:$C32)</f>
        <v>0</v>
      </c>
      <c r="J28" s="39">
        <f>SUM('[1]Number of Priority Apps Held'!$C32:$C32)</f>
        <v>0</v>
      </c>
      <c r="K28" s="13">
        <f>SUM('[1]District Court Family'!$C32:$C32)+SUM('[1]District Court Family Appeals'!$C32:$C32)</f>
        <v>17</v>
      </c>
      <c r="L28" s="13">
        <f>SUM('[1]CC Jud Sep &amp; Div'!$C32:$C32)</f>
        <v>0</v>
      </c>
    </row>
    <row r="29" spans="1:12" s="9" customFormat="1" ht="15" x14ac:dyDescent="0.2">
      <c r="A29" s="10" t="s">
        <v>32</v>
      </c>
      <c r="B29" s="32">
        <v>11</v>
      </c>
      <c r="C29" s="11">
        <f>SUM('[1]Total Applications'!$C33:$C34)</f>
        <v>46</v>
      </c>
      <c r="D29" s="11">
        <f>SUM('[1]Total Applications'!$C$33:$C34)</f>
        <v>46</v>
      </c>
      <c r="E29" s="12">
        <f>MAX('[1]Waiting Times 1st Cons'!$C33:$C33)</f>
        <v>15</v>
      </c>
      <c r="F29" s="12">
        <f>SUM('[1]Number Waiting Priority Apps'!$C33:$C33)</f>
        <v>2</v>
      </c>
      <c r="G29" s="12">
        <f>SUM('[1]Numbers Waiting 1st Cons'!$C33)</f>
        <v>37</v>
      </c>
      <c r="H29" s="39">
        <f>SUM('[1]Number of 1st Cons Apps Held'!$C$33:$C34)</f>
        <v>15</v>
      </c>
      <c r="I29" s="40">
        <f>SUM('[1]Number of 2nd Cons Apps Held'!$C33:$C33)</f>
        <v>0</v>
      </c>
      <c r="J29" s="39">
        <f>SUM('[1]Number of Priority Apps Held'!$C33:$C34)</f>
        <v>8</v>
      </c>
      <c r="K29" s="13">
        <f>SUM('[1]District Court Family'!$C33:$C33)+SUM('[1]District Court Family Appeals'!$C33:$C33)</f>
        <v>13</v>
      </c>
      <c r="L29" s="13">
        <f>SUM('[1]CC Jud Sep &amp; Div'!$C33:$C33)</f>
        <v>0</v>
      </c>
    </row>
    <row r="30" spans="1:12" s="9" customFormat="1" ht="15" x14ac:dyDescent="0.2">
      <c r="A30" s="10" t="s">
        <v>33</v>
      </c>
      <c r="B30" s="32">
        <v>1.8</v>
      </c>
      <c r="C30" s="11">
        <f>'[1]Total Applications'!$C35</f>
        <v>593</v>
      </c>
      <c r="D30" s="11">
        <f>SUM('[1]Total Applications'!$C$35:$C35)</f>
        <v>593</v>
      </c>
      <c r="E30" s="12">
        <f>'[1]Waiting Times 1st Cons'!$C35</f>
        <v>0</v>
      </c>
      <c r="F30" s="12">
        <f>'[1]Number Waiting Priority Apps'!$C35</f>
        <v>0</v>
      </c>
      <c r="G30" s="12">
        <f>'[1]Numbers Waiting 1st Cons'!$C35</f>
        <v>0</v>
      </c>
      <c r="H30" s="39">
        <f>SUM('[1]Number of 1st Cons Apps Held'!$C$35:$C35)</f>
        <v>75</v>
      </c>
      <c r="I30" s="40">
        <f>SUM('[1]Number of 2nd Cons Apps Held'!$C35:$C35)</f>
        <v>0</v>
      </c>
      <c r="J30" s="39">
        <f>SUM('[1]Number of Priority Apps Held'!$C35:$C35)</f>
        <v>71</v>
      </c>
      <c r="K30" s="13">
        <f>SUM('[1]District Court Family'!$C35:$C35)+SUM('[1]District Court Family Appeals'!$C35:$C35)</f>
        <v>0</v>
      </c>
      <c r="L30" s="13">
        <f>SUM('[1]CC Jud Sep &amp; Div'!$C35:$C35)</f>
        <v>0</v>
      </c>
    </row>
    <row r="31" spans="1:12" s="9" customFormat="1" ht="15" x14ac:dyDescent="0.2">
      <c r="A31" s="10" t="s">
        <v>34</v>
      </c>
      <c r="B31" s="32">
        <v>5</v>
      </c>
      <c r="C31" s="11">
        <f>'[1]Total Applications'!$C36</f>
        <v>15</v>
      </c>
      <c r="D31" s="11">
        <f>SUM('[1]Total Applications'!$C$36:$C36)</f>
        <v>15</v>
      </c>
      <c r="E31" s="12">
        <f>'[1]Waiting Times 1st Cons'!$C36</f>
        <v>26</v>
      </c>
      <c r="F31" s="12">
        <f>'[1]Number Waiting Priority Apps'!$C36</f>
        <v>1</v>
      </c>
      <c r="G31" s="12">
        <f>'[1]Numbers Waiting 1st Cons'!$C36</f>
        <v>32</v>
      </c>
      <c r="H31" s="39">
        <f>SUM('[1]Number of 1st Cons Apps Held'!$C$36:$C36)</f>
        <v>9</v>
      </c>
      <c r="I31" s="40">
        <f>SUM('[1]Number of 2nd Cons Apps Held'!$C36:$C36)</f>
        <v>0</v>
      </c>
      <c r="J31" s="39">
        <f>SUM('[1]Number of Priority Apps Held'!$C36:$C36)</f>
        <v>0</v>
      </c>
      <c r="K31" s="13">
        <f>SUM('[1]District Court Family'!$C36:$C36)+SUM('[1]District Court Family Appeals'!$C36:$C36)</f>
        <v>3</v>
      </c>
      <c r="L31" s="13">
        <f>SUM('[1]CC Jud Sep &amp; Div'!$C36:$C36)</f>
        <v>2</v>
      </c>
    </row>
    <row r="32" spans="1:12" s="9" customFormat="1" ht="15" x14ac:dyDescent="0.2">
      <c r="A32" s="10" t="s">
        <v>35</v>
      </c>
      <c r="B32" s="32">
        <v>2</v>
      </c>
      <c r="C32" s="11">
        <f>'[1]Total Applications'!$C37</f>
        <v>62</v>
      </c>
      <c r="D32" s="11">
        <f>SUM('[1]Total Applications'!$C$37:$C37)</f>
        <v>62</v>
      </c>
      <c r="E32" s="12">
        <f>'[1]Waiting Times 1st Cons'!$C37</f>
        <v>3</v>
      </c>
      <c r="F32" s="12">
        <f>'[1]Number Waiting Priority Apps'!$C37</f>
        <v>2</v>
      </c>
      <c r="G32" s="12">
        <f>'[1]Numbers Waiting 1st Cons'!$C37</f>
        <v>15</v>
      </c>
      <c r="H32" s="39">
        <f>SUM('[1]Number of 1st Cons Apps Held'!$C$37:$C37)</f>
        <v>16</v>
      </c>
      <c r="I32" s="40">
        <f>SUM('[1]Number of 2nd Cons Apps Held'!$C37:$C37)</f>
        <v>0</v>
      </c>
      <c r="J32" s="39">
        <f>SUM('[1]Number of Priority Apps Held'!$C37:$C37)</f>
        <v>2</v>
      </c>
      <c r="K32" s="13">
        <f>SUM('[1]District Court Family'!$C37:$C37)+SUM('[1]District Court Family Appeals'!$C37:$C37)</f>
        <v>26</v>
      </c>
      <c r="L32" s="13">
        <f>SUM('[1]CC Jud Sep &amp; Div'!$C37:$C37)</f>
        <v>0</v>
      </c>
    </row>
    <row r="33" spans="1:12" s="9" customFormat="1" ht="15" x14ac:dyDescent="0.2">
      <c r="A33" s="10" t="s">
        <v>36</v>
      </c>
      <c r="B33" s="32">
        <v>2</v>
      </c>
      <c r="C33" s="11">
        <f>'[1]Total Applications'!$C38</f>
        <v>0</v>
      </c>
      <c r="D33" s="11">
        <f>SUM('[1]Total Applications'!$C$38:$C38)</f>
        <v>0</v>
      </c>
      <c r="E33" s="12">
        <f>'[1]Waiting Times 1st Cons'!$C38</f>
        <v>16</v>
      </c>
      <c r="F33" s="12">
        <f>'[1]Number Waiting Priority Apps'!$C38</f>
        <v>1</v>
      </c>
      <c r="G33" s="12">
        <f>'[1]Numbers Waiting 1st Cons'!$C38</f>
        <v>4</v>
      </c>
      <c r="H33" s="39">
        <f>SUM('[1]Number of 1st Cons Apps Held'!$C$38:$C38)</f>
        <v>2</v>
      </c>
      <c r="I33" s="40">
        <f>SUM('[1]Number of 2nd Cons Apps Held'!$C38:$C38)</f>
        <v>0</v>
      </c>
      <c r="J33" s="39">
        <f>SUM('[1]Number of Priority Apps Held'!$C38:$C38)</f>
        <v>0</v>
      </c>
      <c r="K33" s="13">
        <f>SUM('[1]District Court Family'!$C38:$C38)+SUM('[1]District Court Family Appeals'!$C38:$C38)</f>
        <v>1</v>
      </c>
      <c r="L33" s="13">
        <f>SUM('[1]CC Jud Sep &amp; Div'!$C38:$C38)</f>
        <v>0</v>
      </c>
    </row>
    <row r="34" spans="1:12" s="9" customFormat="1" ht="15" x14ac:dyDescent="0.2">
      <c r="A34" s="10" t="s">
        <v>37</v>
      </c>
      <c r="B34" s="32">
        <v>3.6</v>
      </c>
      <c r="C34" s="11">
        <f>'[1]Total Applications'!$C39</f>
        <v>30</v>
      </c>
      <c r="D34" s="11">
        <f>SUM('[1]Total Applications'!$C$39:$C39)</f>
        <v>30</v>
      </c>
      <c r="E34" s="12">
        <f>'[1]Waiting Times 1st Cons'!$C39</f>
        <v>20</v>
      </c>
      <c r="F34" s="12">
        <f>'[1]Number Waiting Priority Apps'!$C39</f>
        <v>9</v>
      </c>
      <c r="G34" s="12">
        <f>'[1]Numbers Waiting 1st Cons'!$C39</f>
        <v>65</v>
      </c>
      <c r="H34" s="39">
        <f>SUM('[1]Number of 1st Cons Apps Held'!$C$39:$C39)</f>
        <v>3</v>
      </c>
      <c r="I34" s="40">
        <f>SUM('[1]Number of 2nd Cons Apps Held'!$C39:$C39)</f>
        <v>0</v>
      </c>
      <c r="J34" s="39">
        <f>SUM('[1]Number of Priority Apps Held'!$C39:$C39)</f>
        <v>2</v>
      </c>
      <c r="K34" s="13">
        <f>SUM('[1]District Court Family'!$C39:$C39)+SUM('[1]District Court Family Appeals'!$C39:$C39)</f>
        <v>10</v>
      </c>
      <c r="L34" s="13">
        <f>SUM('[1]CC Jud Sep &amp; Div'!$C39:$C39)</f>
        <v>2</v>
      </c>
    </row>
    <row r="35" spans="1:12" s="9" customFormat="1" ht="15.75" thickBot="1" x14ac:dyDescent="0.25">
      <c r="A35" s="14" t="s">
        <v>38</v>
      </c>
      <c r="B35" s="33">
        <v>3.6</v>
      </c>
      <c r="C35" s="15">
        <f>'[1]Total Applications'!$C40</f>
        <v>31</v>
      </c>
      <c r="D35" s="15">
        <f>SUM('[1]Total Applications'!$C40:$C40)</f>
        <v>31</v>
      </c>
      <c r="E35" s="16">
        <f>'[1]Waiting Times 1st Cons'!$C40</f>
        <v>6</v>
      </c>
      <c r="F35" s="16">
        <f>'[1]Number Waiting Priority Apps'!$C40</f>
        <v>2</v>
      </c>
      <c r="G35" s="16">
        <f>'[1]Numbers Waiting 1st Cons'!$C40</f>
        <v>17</v>
      </c>
      <c r="H35" s="42">
        <f>SUM('[1]Number of 1st Cons Apps Held'!$C$40:$C40)</f>
        <v>15</v>
      </c>
      <c r="I35" s="43">
        <f>SUM('[1]Number of 2nd Cons Apps Held'!$C40:$C40)</f>
        <v>0</v>
      </c>
      <c r="J35" s="42">
        <f>SUM('[1]Number of Priority Apps Held'!$C40:$C40)</f>
        <v>4</v>
      </c>
      <c r="K35" s="17">
        <f>SUM('[1]District Court Family'!$C40:$C40)+SUM('[1]District Court Family Appeals'!$C40:$C40)</f>
        <v>9</v>
      </c>
      <c r="L35" s="17">
        <f>SUM('[1]CC Jud Sep &amp; Div'!$C40:$C40)</f>
        <v>0</v>
      </c>
    </row>
    <row r="36" spans="1:12" ht="13.5" thickTop="1" x14ac:dyDescent="0.2"/>
  </sheetData>
  <mergeCells count="6">
    <mergeCell ref="K4:L4"/>
    <mergeCell ref="A1:D1"/>
    <mergeCell ref="A2:C2"/>
    <mergeCell ref="C4:D4"/>
    <mergeCell ref="E4:G4"/>
    <mergeCell ref="H4:J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</vt:lpstr>
    </vt:vector>
  </TitlesOfParts>
  <Company>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Sean P. Ryan</cp:lastModifiedBy>
  <cp:lastPrinted>2022-05-30T14:03:13Z</cp:lastPrinted>
  <dcterms:created xsi:type="dcterms:W3CDTF">2018-02-09T11:30:37Z</dcterms:created>
  <dcterms:modified xsi:type="dcterms:W3CDTF">2024-03-25T11:18:48Z</dcterms:modified>
</cp:coreProperties>
</file>